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H39" i="2"/>
  <c r="H48" s="1"/>
  <c r="I36"/>
  <c r="I39" s="1"/>
  <c r="I48" s="1"/>
  <c r="I32"/>
  <c r="F47"/>
  <c r="E24"/>
  <c r="F43"/>
  <c r="F35"/>
  <c r="F37"/>
  <c r="F33"/>
  <c r="F25"/>
  <c r="F26"/>
  <c r="F27"/>
  <c r="F28"/>
  <c r="F29"/>
  <c r="F30"/>
  <c r="F23"/>
  <c r="F22"/>
  <c r="F21"/>
  <c r="F20"/>
  <c r="F18"/>
  <c r="F17"/>
  <c r="D17"/>
  <c r="F16"/>
  <c r="F15"/>
  <c r="F13"/>
  <c r="F12"/>
  <c r="F14"/>
  <c r="F19"/>
  <c r="F31"/>
  <c r="D24"/>
  <c r="J45"/>
  <c r="D45"/>
  <c r="F45" s="1"/>
  <c r="D32"/>
  <c r="F32" s="1"/>
  <c r="D11"/>
  <c r="D39" s="1"/>
  <c r="G39"/>
  <c r="G48" s="1"/>
  <c r="F11" l="1"/>
  <c r="F24"/>
  <c r="E39"/>
  <c r="E48" s="1"/>
  <c r="D48"/>
  <c r="J39"/>
  <c r="J48" s="1"/>
  <c r="F39" l="1"/>
  <c r="F48" s="1"/>
</calcChain>
</file>

<file path=xl/sharedStrings.xml><?xml version="1.0" encoding="utf-8"?>
<sst xmlns="http://schemas.openxmlformats.org/spreadsheetml/2006/main" count="67" uniqueCount="63">
  <si>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</si>
  <si>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</si>
  <si>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</si>
  <si>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</si>
  <si>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</si>
  <si>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</si>
  <si>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</si>
  <si>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</si>
  <si>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</si>
  <si>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</si>
  <si>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</si>
  <si>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</si>
  <si>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</si>
  <si>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</si>
  <si>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</si>
  <si>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</si>
  <si>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</si>
  <si>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</si>
  <si>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</si>
  <si>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</si>
  <si>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</si>
  <si>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</si>
  <si>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</si>
  <si>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</si>
  <si>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</si>
  <si>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</si>
  <si>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</si>
  <si>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</si>
  <si>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</si>
  <si>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</si>
  <si>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</si>
  <si>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</si>
  <si>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</si>
  <si>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</si>
  <si>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</si>
  <si>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</si>
  <si>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</si>
  <si>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</si>
  <si>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</si>
  <si>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</si>
  <si>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</si>
  <si>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</si>
  <si>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</si>
  <si>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</si>
  <si>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</si>
  <si>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</si>
  <si>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</si>
  <si>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</si>
  <si>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</si>
  <si>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- Falubusz</t>
  </si>
  <si>
    <t xml:space="preserve">      - Pénzeszköz átvétel elkülönített állami pénzlapoktól</t>
  </si>
  <si>
    <t xml:space="preserve">      - Iskolai étekeztetés támogatása</t>
  </si>
  <si>
    <t xml:space="preserve">      - Egyes szociális és gyermekjóléti feladatok támogatása</t>
  </si>
  <si>
    <t>2016. évi költségvetési bevételei előirányzat-csoportok, kiemelt előirányzatok</t>
  </si>
  <si>
    <t xml:space="preserve">     - Egyéb kötelező feladatok (bérkompenzáció)</t>
  </si>
  <si>
    <t>Önkormányzat</t>
  </si>
  <si>
    <t>Eredeti előirányzat</t>
  </si>
  <si>
    <t>Változás</t>
  </si>
  <si>
    <t>Módosított előirányzat</t>
  </si>
  <si>
    <t xml:space="preserve">      - irányító sezrvtől kapott műkődési támogatás miatti korr.</t>
  </si>
  <si>
    <t xml:space="preserve">      - Egyéb közhatalmi bevételek</t>
  </si>
  <si>
    <t>I - IV.</t>
  </si>
  <si>
    <t>1. számú melléklet az 5/2016.(IV.25.)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</si>
</sst>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3" borderId="1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0" borderId="1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M48"/>
  <sheetViews>
    <sheetView tabSelected="1" workbookViewId="0">
      <selection sqref="A1:J1"/>
    </sheetView>
  </sheetViews>
  <sheetFormatPr defaultRowHeight="12.75"/>
  <cols>
    <col min="1" max="1" width="6.85546875" style="7" customWidth="1"/>
    <col min="2" max="2" width="39" customWidth="1"/>
    <col min="3" max="3" width="18.28515625" customWidth="1"/>
    <col min="4" max="4" width="13.85546875" customWidth="1"/>
    <col min="5" max="5" width="11.140625" customWidth="1"/>
    <col min="6" max="6" width="14.28515625" customWidth="1"/>
    <col min="7" max="7" width="13.85546875" customWidth="1"/>
    <col min="8" max="8" width="10.7109375" customWidth="1"/>
    <col min="9" max="9" width="12.85546875" customWidth="1"/>
    <col min="10" max="10" width="14.5703125" customWidth="1"/>
  </cols>
  <sheetData>
    <row r="1" spans="1:10">
      <c r="A1" s="35" t="s">
        <v>62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4.75" customHeight="1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s="1" customFormat="1" ht="22.5" customHeight="1">
      <c r="A3" s="34" t="s">
        <v>53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5.5" customHeight="1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5.25" customHeight="1">
      <c r="A5" s="5"/>
      <c r="B5" s="2"/>
      <c r="C5" s="2"/>
      <c r="D5" s="2"/>
      <c r="E5" s="4"/>
      <c r="F5" s="4"/>
      <c r="G5" s="2"/>
      <c r="H5" s="4"/>
      <c r="I5" s="4"/>
      <c r="J5" s="2"/>
    </row>
    <row r="6" spans="1:10">
      <c r="D6" t="s">
        <v>15</v>
      </c>
    </row>
    <row r="7" spans="1:10" ht="21.75" customHeight="1">
      <c r="A7" s="36" t="s">
        <v>0</v>
      </c>
      <c r="B7" s="37" t="s">
        <v>4</v>
      </c>
      <c r="C7" s="37"/>
      <c r="D7" s="37" t="s">
        <v>16</v>
      </c>
      <c r="E7" s="37"/>
      <c r="F7" s="37"/>
      <c r="G7" s="37"/>
      <c r="H7" s="37"/>
      <c r="I7" s="37"/>
      <c r="J7" s="37"/>
    </row>
    <row r="8" spans="1:10" ht="23.25" customHeight="1">
      <c r="A8" s="36"/>
      <c r="B8" s="37"/>
      <c r="C8" s="37"/>
      <c r="D8" s="40" t="s">
        <v>55</v>
      </c>
      <c r="E8" s="40"/>
      <c r="F8" s="40"/>
      <c r="G8" s="40" t="s">
        <v>17</v>
      </c>
      <c r="H8" s="40"/>
      <c r="I8" s="40"/>
      <c r="J8" s="37" t="s">
        <v>18</v>
      </c>
    </row>
    <row r="9" spans="1:10" ht="25.5">
      <c r="A9" s="36"/>
      <c r="B9" s="37"/>
      <c r="C9" s="37"/>
      <c r="D9" s="8" t="s">
        <v>56</v>
      </c>
      <c r="E9" s="8" t="s">
        <v>57</v>
      </c>
      <c r="F9" s="8" t="s">
        <v>58</v>
      </c>
      <c r="G9" s="8" t="s">
        <v>56</v>
      </c>
      <c r="H9" s="8" t="s">
        <v>57</v>
      </c>
      <c r="I9" s="8" t="s">
        <v>58</v>
      </c>
      <c r="J9" s="37"/>
    </row>
    <row r="10" spans="1:10" ht="15" customHeight="1">
      <c r="A10" s="9" t="s">
        <v>7</v>
      </c>
      <c r="B10" s="25" t="s">
        <v>8</v>
      </c>
      <c r="C10" s="25"/>
      <c r="D10" s="41"/>
      <c r="E10" s="41"/>
      <c r="F10" s="41"/>
      <c r="G10" s="41"/>
      <c r="H10" s="41"/>
      <c r="I10" s="41"/>
      <c r="J10" s="41"/>
    </row>
    <row r="11" spans="1:10" ht="15" customHeight="1">
      <c r="A11" s="42" t="s">
        <v>1</v>
      </c>
      <c r="B11" s="29" t="s">
        <v>29</v>
      </c>
      <c r="C11" s="29"/>
      <c r="D11" s="10">
        <f>D12+D13+D14+D15+D16</f>
        <v>25611483</v>
      </c>
      <c r="E11" s="10">
        <v>307020</v>
      </c>
      <c r="F11" s="10">
        <f t="shared" ref="F11:F33" si="0">SUM(D11:E11)</f>
        <v>25918503</v>
      </c>
      <c r="G11" s="11"/>
      <c r="H11" s="11"/>
      <c r="I11" s="11"/>
      <c r="J11" s="12">
        <v>25918503</v>
      </c>
    </row>
    <row r="12" spans="1:10" ht="13.5" customHeight="1">
      <c r="A12" s="42"/>
      <c r="B12" s="38" t="s">
        <v>30</v>
      </c>
      <c r="C12" s="39"/>
      <c r="D12" s="13">
        <v>11488939</v>
      </c>
      <c r="E12" s="13"/>
      <c r="F12" s="13">
        <f t="shared" si="0"/>
        <v>11488939</v>
      </c>
      <c r="G12" s="11"/>
      <c r="H12" s="11"/>
      <c r="I12" s="11"/>
      <c r="J12" s="6">
        <v>11488939</v>
      </c>
    </row>
    <row r="13" spans="1:10" ht="15" customHeight="1">
      <c r="A13" s="42"/>
      <c r="B13" s="24" t="s">
        <v>31</v>
      </c>
      <c r="C13" s="33"/>
      <c r="D13" s="13">
        <v>566928</v>
      </c>
      <c r="E13" s="13"/>
      <c r="F13" s="13">
        <f t="shared" si="0"/>
        <v>566928</v>
      </c>
      <c r="G13" s="11"/>
      <c r="H13" s="11"/>
      <c r="I13" s="11"/>
      <c r="J13" s="6">
        <v>566928</v>
      </c>
    </row>
    <row r="14" spans="1:10" ht="15" customHeight="1">
      <c r="A14" s="42"/>
      <c r="B14" s="24" t="s">
        <v>32</v>
      </c>
      <c r="C14" s="24"/>
      <c r="D14" s="13">
        <v>8600420</v>
      </c>
      <c r="E14" s="13">
        <v>307020</v>
      </c>
      <c r="F14" s="13">
        <f t="shared" si="0"/>
        <v>8907440</v>
      </c>
      <c r="G14" s="11"/>
      <c r="H14" s="11"/>
      <c r="I14" s="11"/>
      <c r="J14" s="6">
        <v>8907440</v>
      </c>
    </row>
    <row r="15" spans="1:10" ht="15" customHeight="1">
      <c r="A15" s="42"/>
      <c r="B15" s="32" t="s">
        <v>19</v>
      </c>
      <c r="C15" s="32"/>
      <c r="D15" s="13">
        <v>350000</v>
      </c>
      <c r="E15" s="13"/>
      <c r="F15" s="13">
        <f t="shared" si="0"/>
        <v>350000</v>
      </c>
      <c r="G15" s="11"/>
      <c r="H15" s="11"/>
      <c r="I15" s="11"/>
      <c r="J15" s="6">
        <v>350000</v>
      </c>
    </row>
    <row r="16" spans="1:10" ht="15" customHeight="1">
      <c r="A16" s="42"/>
      <c r="B16" s="27" t="s">
        <v>20</v>
      </c>
      <c r="C16" s="28"/>
      <c r="D16" s="13">
        <v>4605196</v>
      </c>
      <c r="E16" s="13"/>
      <c r="F16" s="13">
        <f t="shared" si="0"/>
        <v>4605196</v>
      </c>
      <c r="G16" s="11"/>
      <c r="H16" s="11"/>
      <c r="I16" s="11"/>
      <c r="J16" s="6">
        <v>4605196</v>
      </c>
    </row>
    <row r="17" spans="1:13" ht="15" customHeight="1">
      <c r="A17" s="37" t="s">
        <v>2</v>
      </c>
      <c r="B17" s="29" t="s">
        <v>34</v>
      </c>
      <c r="C17" s="29"/>
      <c r="D17" s="10">
        <f>D18+D19+D20</f>
        <v>36750000</v>
      </c>
      <c r="E17" s="10">
        <v>5100000</v>
      </c>
      <c r="F17" s="10">
        <f t="shared" si="0"/>
        <v>41850000</v>
      </c>
      <c r="G17" s="11"/>
      <c r="H17" s="11"/>
      <c r="I17" s="11"/>
      <c r="J17" s="12">
        <v>41850000</v>
      </c>
    </row>
    <row r="18" spans="1:13" ht="15" customHeight="1">
      <c r="A18" s="37"/>
      <c r="B18" s="27" t="s">
        <v>35</v>
      </c>
      <c r="C18" s="27"/>
      <c r="D18" s="13">
        <v>3600000</v>
      </c>
      <c r="E18" s="13"/>
      <c r="F18" s="13">
        <f t="shared" si="0"/>
        <v>3600000</v>
      </c>
      <c r="G18" s="11"/>
      <c r="H18" s="11"/>
      <c r="I18" s="11"/>
      <c r="J18" s="6">
        <v>3600000</v>
      </c>
    </row>
    <row r="19" spans="1:13" ht="15" customHeight="1">
      <c r="A19" s="37"/>
      <c r="B19" s="27" t="s">
        <v>36</v>
      </c>
      <c r="C19" s="27"/>
      <c r="D19" s="13">
        <v>33000000</v>
      </c>
      <c r="E19" s="13">
        <v>5000000</v>
      </c>
      <c r="F19" s="13">
        <f t="shared" si="0"/>
        <v>38000000</v>
      </c>
      <c r="G19" s="11"/>
      <c r="H19" s="11"/>
      <c r="I19" s="11"/>
      <c r="J19" s="6">
        <v>33000000</v>
      </c>
      <c r="M19" s="3"/>
    </row>
    <row r="20" spans="1:13" ht="15" customHeight="1">
      <c r="A20" s="37"/>
      <c r="B20" s="27" t="s">
        <v>21</v>
      </c>
      <c r="C20" s="27"/>
      <c r="D20" s="13">
        <v>150000</v>
      </c>
      <c r="E20" s="13"/>
      <c r="F20" s="13">
        <f t="shared" si="0"/>
        <v>150000</v>
      </c>
      <c r="G20" s="11"/>
      <c r="H20" s="11"/>
      <c r="I20" s="11"/>
      <c r="J20" s="6">
        <v>150000</v>
      </c>
    </row>
    <row r="21" spans="1:13" ht="15" customHeight="1">
      <c r="A21" s="37"/>
      <c r="B21" s="27" t="s">
        <v>60</v>
      </c>
      <c r="C21" s="27"/>
      <c r="D21" s="13"/>
      <c r="E21" s="13">
        <v>100000</v>
      </c>
      <c r="F21" s="13">
        <f t="shared" si="0"/>
        <v>100000</v>
      </c>
      <c r="G21" s="11"/>
      <c r="H21" s="11"/>
      <c r="I21" s="11"/>
      <c r="J21" s="6">
        <v>100000</v>
      </c>
    </row>
    <row r="22" spans="1:13" ht="19.5" customHeight="1">
      <c r="A22" s="46" t="s">
        <v>3</v>
      </c>
      <c r="B22" s="29" t="s">
        <v>6</v>
      </c>
      <c r="C22" s="29"/>
      <c r="D22" s="10">
        <v>3500000</v>
      </c>
      <c r="E22" s="10"/>
      <c r="F22" s="10">
        <f t="shared" si="0"/>
        <v>3500000</v>
      </c>
      <c r="G22" s="11"/>
      <c r="H22" s="11"/>
      <c r="I22" s="11"/>
      <c r="J22" s="12">
        <v>3500000</v>
      </c>
    </row>
    <row r="23" spans="1:13" ht="15" customHeight="1">
      <c r="A23" s="46"/>
      <c r="B23" s="27" t="s">
        <v>22</v>
      </c>
      <c r="C23" s="28"/>
      <c r="D23" s="13">
        <v>3500000</v>
      </c>
      <c r="E23" s="13"/>
      <c r="F23" s="13">
        <f t="shared" si="0"/>
        <v>3500000</v>
      </c>
      <c r="G23" s="11"/>
      <c r="H23" s="11"/>
      <c r="I23" s="11"/>
      <c r="J23" s="6">
        <v>3500000</v>
      </c>
    </row>
    <row r="24" spans="1:13" ht="15" customHeight="1">
      <c r="A24" s="42" t="s">
        <v>37</v>
      </c>
      <c r="B24" s="29" t="s">
        <v>38</v>
      </c>
      <c r="C24" s="29"/>
      <c r="D24" s="10">
        <f>D25+D26+D27+D28+D29+D30+D31</f>
        <v>53024024</v>
      </c>
      <c r="E24" s="10">
        <f>E25+E26+E27+E28+E29+E30+E31</f>
        <v>303149</v>
      </c>
      <c r="F24" s="10">
        <f t="shared" si="0"/>
        <v>53327173</v>
      </c>
      <c r="G24" s="11"/>
      <c r="H24" s="11"/>
      <c r="I24" s="11"/>
      <c r="J24" s="12">
        <v>53327173</v>
      </c>
    </row>
    <row r="25" spans="1:13" ht="19.5" customHeight="1">
      <c r="A25" s="42"/>
      <c r="B25" s="21" t="s">
        <v>39</v>
      </c>
      <c r="C25" s="26"/>
      <c r="D25" s="14">
        <v>36273600</v>
      </c>
      <c r="E25" s="14"/>
      <c r="F25" s="14">
        <f t="shared" si="0"/>
        <v>36273600</v>
      </c>
      <c r="G25" s="11"/>
      <c r="H25" s="6">
        <v>118745</v>
      </c>
      <c r="I25" s="6">
        <v>36392345</v>
      </c>
      <c r="J25" s="6">
        <v>36392345</v>
      </c>
    </row>
    <row r="26" spans="1:13" ht="19.5" customHeight="1">
      <c r="A26" s="42"/>
      <c r="B26" s="30" t="s">
        <v>44</v>
      </c>
      <c r="C26" s="31"/>
      <c r="D26" s="14">
        <v>9868</v>
      </c>
      <c r="E26" s="14"/>
      <c r="F26" s="14">
        <f t="shared" si="0"/>
        <v>9868</v>
      </c>
      <c r="G26" s="11"/>
      <c r="H26" s="11"/>
      <c r="I26" s="11"/>
      <c r="J26" s="6">
        <v>9868</v>
      </c>
    </row>
    <row r="27" spans="1:13" ht="15" customHeight="1">
      <c r="A27" s="42"/>
      <c r="B27" s="21" t="s">
        <v>52</v>
      </c>
      <c r="C27" s="26"/>
      <c r="D27" s="14">
        <v>2208730</v>
      </c>
      <c r="E27" s="14"/>
      <c r="F27" s="14">
        <f t="shared" si="0"/>
        <v>2208730</v>
      </c>
      <c r="G27" s="11"/>
      <c r="H27" s="11"/>
      <c r="I27" s="11"/>
      <c r="J27" s="6">
        <v>2208730</v>
      </c>
    </row>
    <row r="28" spans="1:13" ht="15" customHeight="1">
      <c r="A28" s="42"/>
      <c r="B28" s="21" t="s">
        <v>51</v>
      </c>
      <c r="C28" s="21"/>
      <c r="D28" s="14">
        <v>8297765</v>
      </c>
      <c r="E28" s="14"/>
      <c r="F28" s="14">
        <f t="shared" si="0"/>
        <v>8297765</v>
      </c>
      <c r="G28" s="11"/>
      <c r="H28" s="11"/>
      <c r="I28" s="11"/>
      <c r="J28" s="6">
        <v>8297765</v>
      </c>
    </row>
    <row r="29" spans="1:13" ht="15" customHeight="1">
      <c r="A29" s="42"/>
      <c r="B29" s="15" t="s">
        <v>47</v>
      </c>
      <c r="C29" s="16"/>
      <c r="D29" s="14">
        <v>4313787</v>
      </c>
      <c r="E29" s="14"/>
      <c r="F29" s="14">
        <f t="shared" si="0"/>
        <v>4313787</v>
      </c>
      <c r="G29" s="11"/>
      <c r="H29" s="11"/>
      <c r="I29" s="11"/>
      <c r="J29" s="6">
        <v>4313787</v>
      </c>
    </row>
    <row r="30" spans="1:13" ht="15" customHeight="1">
      <c r="A30" s="42"/>
      <c r="B30" s="15" t="s">
        <v>48</v>
      </c>
      <c r="C30" s="16"/>
      <c r="D30" s="14">
        <v>1772700</v>
      </c>
      <c r="E30" s="14"/>
      <c r="F30" s="14">
        <f t="shared" si="0"/>
        <v>1772700</v>
      </c>
      <c r="G30" s="11"/>
      <c r="H30" s="11"/>
      <c r="I30" s="11"/>
      <c r="J30" s="6">
        <v>1772700</v>
      </c>
    </row>
    <row r="31" spans="1:13" ht="15" customHeight="1">
      <c r="A31" s="42"/>
      <c r="B31" s="15" t="s">
        <v>54</v>
      </c>
      <c r="C31" s="16"/>
      <c r="D31" s="14">
        <v>147574</v>
      </c>
      <c r="E31" s="14">
        <v>303149</v>
      </c>
      <c r="F31" s="14">
        <f t="shared" si="0"/>
        <v>450723</v>
      </c>
      <c r="G31" s="11"/>
      <c r="H31" s="11"/>
      <c r="I31" s="11"/>
      <c r="J31" s="6">
        <v>147574</v>
      </c>
    </row>
    <row r="32" spans="1:13" ht="15" customHeight="1">
      <c r="A32" s="42" t="s">
        <v>40</v>
      </c>
      <c r="B32" s="47" t="s">
        <v>41</v>
      </c>
      <c r="C32" s="47"/>
      <c r="D32" s="10">
        <f>D33+D34+D35</f>
        <v>9323287</v>
      </c>
      <c r="E32" s="10"/>
      <c r="F32" s="10">
        <f t="shared" si="0"/>
        <v>9323287</v>
      </c>
      <c r="G32" s="12">
        <v>36273600</v>
      </c>
      <c r="H32" s="12">
        <v>118745</v>
      </c>
      <c r="I32" s="12">
        <f>SUM(G32:H32)</f>
        <v>36392345</v>
      </c>
      <c r="J32" s="12">
        <v>45715632</v>
      </c>
    </row>
    <row r="33" spans="1:10" ht="15" customHeight="1">
      <c r="A33" s="42"/>
      <c r="B33" s="21" t="s">
        <v>23</v>
      </c>
      <c r="C33" s="21"/>
      <c r="D33" s="14">
        <v>4741400</v>
      </c>
      <c r="E33" s="14"/>
      <c r="F33" s="14">
        <f t="shared" si="0"/>
        <v>4741400</v>
      </c>
      <c r="G33" s="6"/>
      <c r="H33" s="6"/>
      <c r="I33" s="6"/>
      <c r="J33" s="6">
        <v>4741400</v>
      </c>
    </row>
    <row r="34" spans="1:10" ht="15" customHeight="1">
      <c r="A34" s="42"/>
      <c r="B34" s="21" t="s">
        <v>24</v>
      </c>
      <c r="C34" s="21"/>
      <c r="D34" s="14"/>
      <c r="E34" s="14"/>
      <c r="F34" s="14"/>
      <c r="G34" s="6"/>
      <c r="H34" s="6"/>
      <c r="I34" s="6"/>
      <c r="J34" s="6">
        <v>0</v>
      </c>
    </row>
    <row r="35" spans="1:10" ht="15" customHeight="1">
      <c r="A35" s="42"/>
      <c r="B35" s="21" t="s">
        <v>50</v>
      </c>
      <c r="C35" s="21"/>
      <c r="D35" s="14">
        <v>4581887</v>
      </c>
      <c r="E35" s="14"/>
      <c r="F35" s="14">
        <f>SUM(D35:E35)</f>
        <v>4581887</v>
      </c>
      <c r="G35" s="6"/>
      <c r="H35" s="6"/>
      <c r="I35" s="6"/>
      <c r="J35" s="6">
        <v>4581887</v>
      </c>
    </row>
    <row r="36" spans="1:10" ht="15" customHeight="1">
      <c r="A36" s="42"/>
      <c r="B36" s="21" t="s">
        <v>25</v>
      </c>
      <c r="C36" s="21"/>
      <c r="D36" s="14"/>
      <c r="E36" s="14"/>
      <c r="F36" s="14"/>
      <c r="G36" s="6">
        <v>36273600</v>
      </c>
      <c r="H36" s="6">
        <v>118745</v>
      </c>
      <c r="I36" s="6">
        <f>SUM(G36:H36)</f>
        <v>36392345</v>
      </c>
      <c r="J36" s="6">
        <v>36392345</v>
      </c>
    </row>
    <row r="37" spans="1:10" ht="15" customHeight="1">
      <c r="A37" s="42"/>
      <c r="B37" s="21" t="s">
        <v>59</v>
      </c>
      <c r="C37" s="21"/>
      <c r="D37" s="14">
        <v>-36273600</v>
      </c>
      <c r="E37" s="14">
        <v>-118745</v>
      </c>
      <c r="F37" s="14">
        <f>SUM(D37:E37)</f>
        <v>-36392345</v>
      </c>
      <c r="G37" s="6"/>
      <c r="H37" s="6"/>
      <c r="I37" s="6"/>
      <c r="J37" s="6">
        <v>-36392345</v>
      </c>
    </row>
    <row r="38" spans="1:10" ht="15" customHeight="1">
      <c r="A38" s="42" t="s">
        <v>42</v>
      </c>
      <c r="B38" s="44" t="s">
        <v>43</v>
      </c>
      <c r="C38" s="45"/>
      <c r="D38" s="10"/>
      <c r="E38" s="10"/>
      <c r="F38" s="10"/>
      <c r="G38" s="12"/>
      <c r="H38" s="12"/>
      <c r="I38" s="12"/>
      <c r="J38" s="12"/>
    </row>
    <row r="39" spans="1:10" ht="15" customHeight="1">
      <c r="A39" s="42"/>
      <c r="B39" s="48" t="s">
        <v>10</v>
      </c>
      <c r="C39" s="48"/>
      <c r="D39" s="17">
        <f>SUM(D11,D17,D32,D24,D38,D22,D37)</f>
        <v>91935194</v>
      </c>
      <c r="E39" s="17">
        <f>E17+E24+E11+E37</f>
        <v>5591424</v>
      </c>
      <c r="F39" s="17">
        <f>SUM(D39:E39)</f>
        <v>97526618</v>
      </c>
      <c r="G39" s="18">
        <f>SUM(G36:G37)</f>
        <v>36273600</v>
      </c>
      <c r="H39" s="18">
        <f>SUM(H36:H38)</f>
        <v>118745</v>
      </c>
      <c r="I39" s="18">
        <f>SUM(I36:I38)</f>
        <v>36392345</v>
      </c>
      <c r="J39" s="18">
        <f>J11+J17+J24+J32+J38+J22+J37</f>
        <v>133918963</v>
      </c>
    </row>
    <row r="40" spans="1:10" ht="16.5" customHeight="1">
      <c r="A40" s="43" t="s">
        <v>9</v>
      </c>
      <c r="B40" s="22" t="s">
        <v>11</v>
      </c>
      <c r="C40" s="22"/>
      <c r="D40" s="17"/>
      <c r="E40" s="17"/>
      <c r="F40" s="17"/>
      <c r="G40" s="11"/>
      <c r="H40" s="11"/>
      <c r="I40" s="11"/>
      <c r="J40" s="18"/>
    </row>
    <row r="41" spans="1:10" ht="15" customHeight="1">
      <c r="A41" s="43"/>
      <c r="B41" s="23" t="s">
        <v>5</v>
      </c>
      <c r="C41" s="23"/>
      <c r="D41" s="14"/>
      <c r="E41" s="14"/>
      <c r="F41" s="14"/>
      <c r="G41" s="11"/>
      <c r="H41" s="11"/>
      <c r="I41" s="11"/>
      <c r="J41" s="6"/>
    </row>
    <row r="42" spans="1:10" ht="15" customHeight="1">
      <c r="A42" s="43"/>
      <c r="B42" s="23" t="s">
        <v>49</v>
      </c>
      <c r="C42" s="23"/>
      <c r="D42" s="14"/>
      <c r="E42" s="14"/>
      <c r="F42" s="14"/>
      <c r="G42" s="11"/>
      <c r="H42" s="11"/>
      <c r="I42" s="11"/>
      <c r="J42" s="6"/>
    </row>
    <row r="43" spans="1:10" ht="15" customHeight="1">
      <c r="A43" s="43"/>
      <c r="B43" s="24" t="s">
        <v>26</v>
      </c>
      <c r="C43" s="24"/>
      <c r="D43" s="14">
        <v>98420</v>
      </c>
      <c r="E43" s="14"/>
      <c r="F43" s="14">
        <f>SUM(D43:E43)</f>
        <v>98420</v>
      </c>
      <c r="G43" s="11"/>
      <c r="H43" s="11"/>
      <c r="I43" s="11"/>
      <c r="J43" s="6">
        <v>98420</v>
      </c>
    </row>
    <row r="44" spans="1:10" ht="15" customHeight="1">
      <c r="A44" s="43"/>
      <c r="B44" s="19" t="s">
        <v>33</v>
      </c>
      <c r="C44" s="11"/>
      <c r="D44" s="14"/>
      <c r="E44" s="14"/>
      <c r="F44" s="14"/>
      <c r="G44" s="11"/>
      <c r="H44" s="11"/>
      <c r="I44" s="11"/>
      <c r="J44" s="6">
        <v>0</v>
      </c>
    </row>
    <row r="45" spans="1:10" ht="15" customHeight="1">
      <c r="A45" s="43"/>
      <c r="B45" s="25" t="s">
        <v>11</v>
      </c>
      <c r="C45" s="25"/>
      <c r="D45" s="17">
        <f>SUM(D42:D44)</f>
        <v>98420</v>
      </c>
      <c r="E45" s="17"/>
      <c r="F45" s="17">
        <f>SUM(D45:E45)</f>
        <v>98420</v>
      </c>
      <c r="G45" s="20"/>
      <c r="H45" s="20"/>
      <c r="I45" s="20"/>
      <c r="J45" s="18">
        <f>SUM(J42:J44)</f>
        <v>98420</v>
      </c>
    </row>
    <row r="46" spans="1:10" ht="15" customHeight="1">
      <c r="A46" s="9" t="s">
        <v>45</v>
      </c>
      <c r="B46" s="22" t="s">
        <v>46</v>
      </c>
      <c r="C46" s="22"/>
      <c r="D46" s="17"/>
      <c r="E46" s="17"/>
      <c r="F46" s="17"/>
      <c r="G46" s="11"/>
      <c r="H46" s="11"/>
      <c r="I46" s="11"/>
      <c r="J46" s="18"/>
    </row>
    <row r="47" spans="1:10" ht="15" customHeight="1">
      <c r="A47" s="9" t="s">
        <v>14</v>
      </c>
      <c r="B47" s="22" t="s">
        <v>13</v>
      </c>
      <c r="C47" s="22"/>
      <c r="D47" s="17">
        <v>54059985</v>
      </c>
      <c r="E47" s="17"/>
      <c r="F47" s="17">
        <f>SUM(D47:E47)</f>
        <v>54059985</v>
      </c>
      <c r="G47" s="18">
        <v>3913295</v>
      </c>
      <c r="H47" s="18"/>
      <c r="I47" s="18">
        <v>3913295</v>
      </c>
      <c r="J47" s="18">
        <v>57973280</v>
      </c>
    </row>
    <row r="48" spans="1:10" ht="15" customHeight="1">
      <c r="A48" s="9" t="s">
        <v>61</v>
      </c>
      <c r="B48" s="22" t="s">
        <v>12</v>
      </c>
      <c r="C48" s="22"/>
      <c r="D48" s="17">
        <f>SUM(D39,D45,D47)</f>
        <v>146093599</v>
      </c>
      <c r="E48" s="17">
        <f>SUM(E39:E47)</f>
        <v>5591424</v>
      </c>
      <c r="F48" s="17">
        <f>F39+F45+F47</f>
        <v>151685023</v>
      </c>
      <c r="G48" s="18">
        <f>SUM(G39:G47)</f>
        <v>40186895</v>
      </c>
      <c r="H48" s="18">
        <f>SUM(H39:H47)</f>
        <v>118745</v>
      </c>
      <c r="I48" s="18">
        <f>SUM(I39:I47)</f>
        <v>40305640</v>
      </c>
      <c r="J48" s="18">
        <f>J39+J46+J47+J45</f>
        <v>191990663</v>
      </c>
    </row>
  </sheetData>
  <mergeCells count="53">
    <mergeCell ref="A38:A39"/>
    <mergeCell ref="A40:A45"/>
    <mergeCell ref="B38:C38"/>
    <mergeCell ref="A11:A16"/>
    <mergeCell ref="A17:A21"/>
    <mergeCell ref="A22:A23"/>
    <mergeCell ref="A24:A31"/>
    <mergeCell ref="A32:A37"/>
    <mergeCell ref="B18:C18"/>
    <mergeCell ref="B19:C19"/>
    <mergeCell ref="B21:C21"/>
    <mergeCell ref="B32:C32"/>
    <mergeCell ref="B33:C33"/>
    <mergeCell ref="B39:C39"/>
    <mergeCell ref="B35:C35"/>
    <mergeCell ref="B37:C37"/>
    <mergeCell ref="A4:J4"/>
    <mergeCell ref="A1:J1"/>
    <mergeCell ref="B34:C34"/>
    <mergeCell ref="B36:C36"/>
    <mergeCell ref="A2:J2"/>
    <mergeCell ref="A3:J3"/>
    <mergeCell ref="A7:A9"/>
    <mergeCell ref="B7:C9"/>
    <mergeCell ref="B12:C12"/>
    <mergeCell ref="B14:C14"/>
    <mergeCell ref="D7:J7"/>
    <mergeCell ref="J8:J9"/>
    <mergeCell ref="D8:F8"/>
    <mergeCell ref="G8:I8"/>
    <mergeCell ref="D10:J10"/>
    <mergeCell ref="B17:C17"/>
    <mergeCell ref="B10:C10"/>
    <mergeCell ref="B27:C27"/>
    <mergeCell ref="B23:C23"/>
    <mergeCell ref="B24:C24"/>
    <mergeCell ref="B25:C25"/>
    <mergeCell ref="B26:C26"/>
    <mergeCell ref="B15:C15"/>
    <mergeCell ref="B16:C16"/>
    <mergeCell ref="B22:C22"/>
    <mergeCell ref="B11:C11"/>
    <mergeCell ref="B20:C20"/>
    <mergeCell ref="B13:C13"/>
    <mergeCell ref="B28:C28"/>
    <mergeCell ref="B40:C40"/>
    <mergeCell ref="B41:C41"/>
    <mergeCell ref="B48:C48"/>
    <mergeCell ref="B43:C43"/>
    <mergeCell ref="B46:C46"/>
    <mergeCell ref="B47:C47"/>
    <mergeCell ref="B42:C42"/>
    <mergeCell ref="B45:C45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2016-04-13T08:38:55Z</cp:lastPrinted>
  <dcterms:created xsi:type="dcterms:W3CDTF">2001-03-10T10:34:29Z</dcterms:created>
  <dcterms:modified xsi:type="dcterms:W3CDTF">2016-04-25T10:38:20Z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