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602" activeTab="2"/>
  </bookViews>
  <sheets>
    <sheet name="1.,2. melléklet" sheetId="1" r:id="rId1"/>
    <sheet name="3. mell." sheetId="2" r:id="rId2"/>
    <sheet name="4. mell." sheetId="3" r:id="rId3"/>
  </sheets>
  <definedNames>
    <definedName name="_xlnm.Print_Area" localSheetId="0">'1.,2. melléklet'!$A$1:$F$73</definedName>
  </definedNames>
  <calcPr fullCalcOnLoad="1"/>
</workbook>
</file>

<file path=xl/sharedStrings.xml><?xml version="1.0" encoding="utf-8"?>
<sst xmlns="http://schemas.openxmlformats.org/spreadsheetml/2006/main" count="201" uniqueCount="154">
  <si>
    <t>Adatok: eFt-ban!</t>
  </si>
  <si>
    <t>FORRÁS</t>
  </si>
  <si>
    <t>FELHASZNÁLÁS</t>
  </si>
  <si>
    <t>Megnevezés</t>
  </si>
  <si>
    <t xml:space="preserve">I.  Intézményi működési bevételek </t>
  </si>
  <si>
    <t>I. Működési kiadások</t>
  </si>
  <si>
    <t>II. Felújítás</t>
  </si>
  <si>
    <t>III.Beruházási kiadások</t>
  </si>
  <si>
    <t>IV.Önkormányzat költségvetési támogatása</t>
  </si>
  <si>
    <t>VI.Kölcsön nyujtása</t>
  </si>
  <si>
    <t>VII. Tartalékok</t>
  </si>
  <si>
    <t xml:space="preserve">    ebből: államháztartási tartalék</t>
  </si>
  <si>
    <t xml:space="preserve">    céltartalék</t>
  </si>
  <si>
    <t xml:space="preserve">    általános tartalék</t>
  </si>
  <si>
    <t>VIII.Finanszírozási kiadások</t>
  </si>
  <si>
    <t>Költségvetési bevételek összesen</t>
  </si>
  <si>
    <t>Költségvetési kiadások összesen</t>
  </si>
  <si>
    <t>IX. Átfutó, fűggő, kiegyenlítő kiadás</t>
  </si>
  <si>
    <t>BEVÉTELEK ÖSSZESEN</t>
  </si>
  <si>
    <t>KIADÁSOK ÖSSZESEN</t>
  </si>
  <si>
    <t>I. Működési célú bevételek és kiadások mérlege</t>
  </si>
  <si>
    <t>Bevétel</t>
  </si>
  <si>
    <t>Kiadás</t>
  </si>
  <si>
    <t>Intézményi működési bevét.</t>
  </si>
  <si>
    <t>Személyi juttatások</t>
  </si>
  <si>
    <t>Működ.célú pe.átvét.áh-on kív.</t>
  </si>
  <si>
    <t>Munkaadókat terhelő járulék</t>
  </si>
  <si>
    <t>Ök. sajátos működ. bevételei</t>
  </si>
  <si>
    <t>Dologi és egyéb folyókiadás</t>
  </si>
  <si>
    <t>Önkormányzat költségv.tám.</t>
  </si>
  <si>
    <t>Támogatásértékű műk.bevét.</t>
  </si>
  <si>
    <t>Áh-on kivűlre pe.átadás</t>
  </si>
  <si>
    <t>Kiegészítések, visszatérül.</t>
  </si>
  <si>
    <t>Ellátottak pénzbeli juttatása</t>
  </si>
  <si>
    <t>Támogatási kölcsönök visszat.</t>
  </si>
  <si>
    <t>Műk. célú kölcsön nyújt. törl.</t>
  </si>
  <si>
    <t>Pénzforgalom nélküli bevét.</t>
  </si>
  <si>
    <t>Rövid lej.hitel visszafizetése</t>
  </si>
  <si>
    <t>Rövid lejáratú hitel /forrásh./</t>
  </si>
  <si>
    <t>Rövid lejáratú hitel kamata</t>
  </si>
  <si>
    <t>Tartalékok</t>
  </si>
  <si>
    <t>Műk. célú bev.összesen:</t>
  </si>
  <si>
    <t>Műk.célú kiad.összesen:</t>
  </si>
  <si>
    <t>II. Felhalmozási célú bevételek és kiadások mérlege</t>
  </si>
  <si>
    <t>Felhalm.és tőkejell.bevételek</t>
  </si>
  <si>
    <t>Felujitás</t>
  </si>
  <si>
    <t>Felh.pe.átvétel áh-on kivülről</t>
  </si>
  <si>
    <t>Áh-on kívülre végl.átadás</t>
  </si>
  <si>
    <t>Támogatásértékű felh.bevét.</t>
  </si>
  <si>
    <t>Felhalm.célú kölcs.törleszt.</t>
  </si>
  <si>
    <t>Felhalmozási ÁFA visszatér.</t>
  </si>
  <si>
    <t>Ért.tárgyi eszk.ÁFA befiz.</t>
  </si>
  <si>
    <t>Értékesit. tárgyi eszk.ÁFÁ-ja</t>
  </si>
  <si>
    <t>Hosszú lej.hitel visszafizet.</t>
  </si>
  <si>
    <t>Fejleszt.célú kölcs.visszatér.</t>
  </si>
  <si>
    <t>Hosszú lejáratú hitel kamata</t>
  </si>
  <si>
    <t>Fejl.célú előző évi pénzm.</t>
  </si>
  <si>
    <t>Fejleszt. célú hitel felvét</t>
  </si>
  <si>
    <t>Fejlesztési célú tartalék</t>
  </si>
  <si>
    <t>Felh. célú bev. összesen</t>
  </si>
  <si>
    <t>Felh. célú kiad.összesen</t>
  </si>
  <si>
    <t>ÖK. BEVÉT. ÖSSZESEN:</t>
  </si>
  <si>
    <t>ÖK. KIADÁSAI ÖSSZESEN:</t>
  </si>
  <si>
    <t>e Ft-ban</t>
  </si>
  <si>
    <t>Cím</t>
  </si>
  <si>
    <t>Hatósági jogkörhöz köthető  működési bevétel</t>
  </si>
  <si>
    <t>ÁFA bevételek,- visszatérülések</t>
  </si>
  <si>
    <t>Hozam és kamatbevételek</t>
  </si>
  <si>
    <t>Működési célú pénzeszköz átvétel államháztartáson kívülről</t>
  </si>
  <si>
    <t>Intézményi működési bevételek összesen</t>
  </si>
  <si>
    <t>Felhalmozási célú pénzeszköz átvét.államháztartáson kívülről</t>
  </si>
  <si>
    <t>SZJA</t>
  </si>
  <si>
    <t>Gépjárműadó</t>
  </si>
  <si>
    <t>Termőföld bérbead.származó jövedelemadó</t>
  </si>
  <si>
    <t>Talajterhelési díj</t>
  </si>
  <si>
    <t>Egyéb sajátos bevételek</t>
  </si>
  <si>
    <t>Önkormányzat sajátos működési bevételei összesen</t>
  </si>
  <si>
    <t>Normatív állami hozzájárulás</t>
  </si>
  <si>
    <t>Önhibájukon kívül hátr.helyzetben levő önkormányzatok támog.</t>
  </si>
  <si>
    <t>Működésképtelen önkormányzatok egyéb támogatása</t>
  </si>
  <si>
    <t>Kiegészítő támogatás egyes szociális feladatokhoz</t>
  </si>
  <si>
    <t>A helyi önkormányzatok fejlesztési és vis maior feladatainak tám.</t>
  </si>
  <si>
    <t>Önkormányzatok költségvetési támogatása összesen</t>
  </si>
  <si>
    <t>Támogatásértékű műküdési bevételek</t>
  </si>
  <si>
    <t>Támogatásértékű felhalmozási bevételek</t>
  </si>
  <si>
    <t>Támogatásértékű bevételek összesen:</t>
  </si>
  <si>
    <t>Pénzforgalom nélküli bevételek</t>
  </si>
  <si>
    <t>Önkormányzat bevétele összesen</t>
  </si>
  <si>
    <t>Hitel</t>
  </si>
  <si>
    <t>Munkaadókat terhelő járulékok</t>
  </si>
  <si>
    <t>Dologi kiadások</t>
  </si>
  <si>
    <t>Államháztartáson kívülre végleges működési pénzeszk.átadások</t>
  </si>
  <si>
    <t>Ellátottak pénzbeli juttatásai</t>
  </si>
  <si>
    <t>Államháztartáson kívülre végleges felhalmozási pénzeszk.átad.</t>
  </si>
  <si>
    <t>Felhalmozási és tőkejellegű kiadások</t>
  </si>
  <si>
    <t>Államháztartási tartalék</t>
  </si>
  <si>
    <t>Céltartalék</t>
  </si>
  <si>
    <t>Általános tartalék</t>
  </si>
  <si>
    <t>Tartalék összesen</t>
  </si>
  <si>
    <t xml:space="preserve">Finanszirozási kiadások </t>
  </si>
  <si>
    <t xml:space="preserve">   - hosszú lejáratú hitelek</t>
  </si>
  <si>
    <t xml:space="preserve">   - rövid lejáratú hitelek</t>
  </si>
  <si>
    <t>III.Önkormányzat sajátos működési bevételei</t>
  </si>
  <si>
    <t>IV.Felhalmozási támog.értékű kiad.</t>
  </si>
  <si>
    <t>V. Áh-on kívülre végleges pe.átadás felh.c.</t>
  </si>
  <si>
    <t>VI.Államháztartáson kívülről átvett pénzeszk.</t>
  </si>
  <si>
    <t>VII.Kiegészítések, visszatérülések</t>
  </si>
  <si>
    <t>VIII.Támogatási kölcsönök visszatérülése</t>
  </si>
  <si>
    <t>IX. Pénzforgalom nélküli bevételek</t>
  </si>
  <si>
    <t>XI. Rövid lejáratú hitel (forráshiány)</t>
  </si>
  <si>
    <t>Központosított előirányzatok</t>
  </si>
  <si>
    <t>Címzett, céltámogatás, CÉDE, TEKI</t>
  </si>
  <si>
    <t>Államháztartáson kívülről átvett pénzeszközök összesen</t>
  </si>
  <si>
    <t>Rövid lejáratú hitel (forráshiány)</t>
  </si>
  <si>
    <t>Társadalom-, szociálpolitikai kiadás</t>
  </si>
  <si>
    <t>Beruházási kiadások</t>
  </si>
  <si>
    <t>Felhalmozási célú támogatásértékű kiadások</t>
  </si>
  <si>
    <t>Támogatás értékű mük.c.kiad.</t>
  </si>
  <si>
    <t>Felhalm.és tám.értékű kiad.</t>
  </si>
  <si>
    <t>Eredeti</t>
  </si>
  <si>
    <t>Önkormányzat bevétele mindösszesen:</t>
  </si>
  <si>
    <t>Egyéb saját bevétel, adó</t>
  </si>
  <si>
    <t>Kamat kiadás</t>
  </si>
  <si>
    <t>Helyi adó</t>
  </si>
  <si>
    <t>Működési célú támogatásértékű kiadások</t>
  </si>
  <si>
    <t xml:space="preserve">  Müködési kiadás összesen </t>
  </si>
  <si>
    <t>eltérés</t>
  </si>
  <si>
    <t>Eltérés</t>
  </si>
  <si>
    <t>eredeti</t>
  </si>
  <si>
    <t>Egyéb központi támogatás</t>
  </si>
  <si>
    <t>2012.évi</t>
  </si>
  <si>
    <t>mód.(09.13)</t>
  </si>
  <si>
    <t>2012.évi előirányz.</t>
  </si>
  <si>
    <t>2012. évi módosított ei.(09.13)</t>
  </si>
  <si>
    <t>Damak Község  Önkormányzat 2012. évi bevételei</t>
  </si>
  <si>
    <t>Damak Község Önkormányzat 2012. évi kiadásai</t>
  </si>
  <si>
    <t>Damak Község Önkormányzat 2012. évi költségvetési mérlege</t>
  </si>
  <si>
    <t>2012. év</t>
  </si>
  <si>
    <t>Módosit.
(09.08)</t>
  </si>
  <si>
    <t>BEVÉTEL MINDÖSSZESEN:</t>
  </si>
  <si>
    <t>KIADÁS MINDÖSSZESEN:</t>
  </si>
  <si>
    <t>2012. évi módosított ei.(04.25)</t>
  </si>
  <si>
    <t>Módosit.
(04.25)</t>
  </si>
  <si>
    <t>mód.(04.25)</t>
  </si>
  <si>
    <t>II. Támogatásértékű felhalmozási bevételek</t>
  </si>
  <si>
    <t>V.Támogatásértékű működési bevételek</t>
  </si>
  <si>
    <t>X.  Előző évi pénzmaradvány</t>
  </si>
  <si>
    <t>Működési célú p.e. átvétel áh-n kívülről</t>
  </si>
  <si>
    <t>Pótlék, bírság bevétel</t>
  </si>
  <si>
    <t>Előző évi pénzmaradvány igénybevétele</t>
  </si>
  <si>
    <t>4. melléklet</t>
  </si>
  <si>
    <t>1. melléklet</t>
  </si>
  <si>
    <t>2. melléklet</t>
  </si>
  <si>
    <t>3.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</si>
</sst>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000"/>
    <numFmt numFmtId="169" formatCode="0.0000"/>
    <numFmt numFmtId="170" formatCode="0.0"/>
    <numFmt numFmtId="171" formatCode="#,##0.000"/>
    <numFmt numFmtId="172" formatCode="0__"/>
    <numFmt numFmtId="173" formatCode="#,##0;[Red]#,##0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u val="single"/>
      <sz val="9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3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38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wrapText="1"/>
    </xf>
    <xf numFmtId="0" fontId="5" fillId="0" borderId="39" xfId="0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40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42" xfId="0" applyNumberFormat="1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7" fillId="0" borderId="41" xfId="0" applyFont="1" applyBorder="1" applyAlignment="1">
      <alignment/>
    </xf>
    <xf numFmtId="0" fontId="7" fillId="0" borderId="4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19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10" fillId="0" borderId="19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 horizontal="center"/>
    </xf>
    <xf numFmtId="3" fontId="10" fillId="0" borderId="22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9" xfId="0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28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4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" fillId="0" borderId="27" xfId="0" applyFont="1" applyBorder="1" applyAlignment="1">
      <alignment wrapText="1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8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3" fontId="9" fillId="10" borderId="46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 wrapText="1"/>
    </xf>
    <xf numFmtId="3" fontId="0" fillId="0" borderId="49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6" xfId="0" applyNumberFormat="1" applyFont="1" applyFill="1" applyBorder="1" applyAlignment="1">
      <alignment/>
    </xf>
    <xf numFmtId="173" fontId="5" fillId="0" borderId="17" xfId="0" applyNumberFormat="1" applyFont="1" applyBorder="1" applyAlignment="1">
      <alignment/>
    </xf>
    <xf numFmtId="173" fontId="5" fillId="0" borderId="20" xfId="0" applyNumberFormat="1" applyFont="1" applyFill="1" applyBorder="1" applyAlignment="1">
      <alignment/>
    </xf>
    <xf numFmtId="173" fontId="5" fillId="0" borderId="20" xfId="0" applyNumberFormat="1" applyFont="1" applyFill="1" applyBorder="1" applyAlignment="1">
      <alignment wrapText="1"/>
    </xf>
    <xf numFmtId="173" fontId="5" fillId="0" borderId="19" xfId="0" applyNumberFormat="1" applyFont="1" applyBorder="1" applyAlignment="1">
      <alignment horizontal="right"/>
    </xf>
    <xf numFmtId="173" fontId="5" fillId="0" borderId="19" xfId="0" applyNumberFormat="1" applyFont="1" applyBorder="1" applyAlignment="1">
      <alignment horizontal="right" wrapText="1"/>
    </xf>
    <xf numFmtId="173" fontId="5" fillId="0" borderId="30" xfId="0" applyNumberFormat="1" applyFont="1" applyBorder="1" applyAlignment="1">
      <alignment horizontal="right"/>
    </xf>
    <xf numFmtId="173" fontId="5" fillId="0" borderId="15" xfId="0" applyNumberFormat="1" applyFont="1" applyBorder="1" applyAlignment="1">
      <alignment horizontal="right"/>
    </xf>
    <xf numFmtId="173" fontId="5" fillId="0" borderId="22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11" fillId="10" borderId="20" xfId="0" applyNumberFormat="1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3" fontId="9" fillId="24" borderId="26" xfId="0" applyNumberFormat="1" applyFont="1" applyFill="1" applyBorder="1" applyAlignment="1">
      <alignment/>
    </xf>
    <xf numFmtId="3" fontId="9" fillId="24" borderId="27" xfId="0" applyNumberFormat="1" applyFont="1" applyFill="1" applyBorder="1" applyAlignment="1">
      <alignment horizontal="right"/>
    </xf>
    <xf numFmtId="3" fontId="6" fillId="24" borderId="27" xfId="0" applyNumberFormat="1" applyFont="1" applyFill="1" applyBorder="1" applyAlignment="1">
      <alignment/>
    </xf>
    <xf numFmtId="3" fontId="6" fillId="24" borderId="27" xfId="0" applyNumberFormat="1" applyFont="1" applyFill="1" applyBorder="1" applyAlignment="1">
      <alignment horizontal="right"/>
    </xf>
    <xf numFmtId="3" fontId="6" fillId="24" borderId="34" xfId="0" applyNumberFormat="1" applyFont="1" applyFill="1" applyBorder="1" applyAlignment="1">
      <alignment/>
    </xf>
    <xf numFmtId="3" fontId="7" fillId="24" borderId="27" xfId="0" applyNumberFormat="1" applyFont="1" applyFill="1" applyBorder="1" applyAlignment="1">
      <alignment/>
    </xf>
    <xf numFmtId="3" fontId="7" fillId="24" borderId="27" xfId="0" applyNumberFormat="1" applyFont="1" applyFill="1" applyBorder="1" applyAlignment="1">
      <alignment horizontal="right"/>
    </xf>
    <xf numFmtId="3" fontId="4" fillId="24" borderId="27" xfId="0" applyNumberFormat="1" applyFont="1" applyFill="1" applyBorder="1" applyAlignment="1">
      <alignment/>
    </xf>
    <xf numFmtId="3" fontId="4" fillId="24" borderId="44" xfId="0" applyNumberFormat="1" applyFont="1" applyFill="1" applyBorder="1" applyAlignment="1">
      <alignment/>
    </xf>
    <xf numFmtId="3" fontId="11" fillId="24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49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55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55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3"/>
  <sheetViews>
    <sheetView zoomScalePageLayoutView="0" workbookViewId="0" topLeftCell="A22">
      <selection activeCell="F46" sqref="F46"/>
    </sheetView>
  </sheetViews>
  <sheetFormatPr defaultColWidth="9.00390625" defaultRowHeight="12.75"/>
  <cols>
    <col min="1" max="1" width="4.625" style="0" bestFit="1" customWidth="1"/>
    <col min="2" max="2" width="51.125" style="0" customWidth="1"/>
    <col min="3" max="3" width="11.75390625" style="0" customWidth="1"/>
    <col min="4" max="4" width="12.875" style="0" customWidth="1"/>
    <col min="5" max="5" width="11.375" style="0" customWidth="1"/>
    <col min="6" max="6" width="10.875" style="0" customWidth="1"/>
  </cols>
  <sheetData>
    <row r="1" ht="12.75">
      <c r="F1" s="114" t="s">
        <v>151</v>
      </c>
    </row>
    <row r="2" spans="4:5" ht="12.75">
      <c r="D2" s="69"/>
      <c r="E2" s="69"/>
    </row>
    <row r="3" spans="1:6" ht="18.75" customHeight="1">
      <c r="A3" s="1"/>
      <c r="B3" s="177" t="s">
        <v>134</v>
      </c>
      <c r="C3" s="177"/>
      <c r="D3" s="177"/>
      <c r="E3" s="82"/>
      <c r="F3" s="105" t="s">
        <v>63</v>
      </c>
    </row>
    <row r="4" spans="1:6" ht="18.75" customHeight="1" thickBot="1">
      <c r="A4" s="1"/>
      <c r="B4" s="82"/>
      <c r="C4" s="82"/>
      <c r="D4" s="82"/>
      <c r="E4" s="82"/>
      <c r="F4" s="105"/>
    </row>
    <row r="5" spans="1:6" ht="39" thickBot="1">
      <c r="A5" s="57" t="s">
        <v>64</v>
      </c>
      <c r="B5" s="107" t="s">
        <v>3</v>
      </c>
      <c r="C5" s="109" t="s">
        <v>132</v>
      </c>
      <c r="D5" s="111" t="s">
        <v>133</v>
      </c>
      <c r="E5" s="111" t="s">
        <v>141</v>
      </c>
      <c r="F5" s="112" t="s">
        <v>126</v>
      </c>
    </row>
    <row r="6" spans="1:6" ht="12.75">
      <c r="A6" s="70"/>
      <c r="B6" s="71" t="s">
        <v>65</v>
      </c>
      <c r="C6" s="126"/>
      <c r="D6" s="127"/>
      <c r="E6" s="157">
        <v>0</v>
      </c>
      <c r="F6" s="117">
        <f>E6-D6</f>
        <v>0</v>
      </c>
    </row>
    <row r="7" spans="1:6" ht="12.75">
      <c r="A7" s="70"/>
      <c r="B7" s="71" t="s">
        <v>121</v>
      </c>
      <c r="C7" s="128">
        <v>2180</v>
      </c>
      <c r="D7" s="129">
        <v>2180</v>
      </c>
      <c r="E7" s="157">
        <v>2180</v>
      </c>
      <c r="F7" s="125">
        <f>E7-D7</f>
        <v>0</v>
      </c>
    </row>
    <row r="8" spans="1:6" ht="12.75">
      <c r="A8" s="72"/>
      <c r="B8" s="73" t="s">
        <v>66</v>
      </c>
      <c r="C8" s="128"/>
      <c r="D8" s="129"/>
      <c r="E8" s="157"/>
      <c r="F8" s="125">
        <f aca="true" t="shared" si="0" ref="F8:F39">E8-D8</f>
        <v>0</v>
      </c>
    </row>
    <row r="9" spans="1:6" ht="12.75">
      <c r="A9" s="72"/>
      <c r="B9" s="73" t="s">
        <v>67</v>
      </c>
      <c r="C9" s="128">
        <v>10</v>
      </c>
      <c r="D9" s="129">
        <v>10</v>
      </c>
      <c r="E9" s="157">
        <v>10</v>
      </c>
      <c r="F9" s="125">
        <f t="shared" si="0"/>
        <v>0</v>
      </c>
    </row>
    <row r="10" spans="1:6" ht="12.75">
      <c r="A10" s="72"/>
      <c r="B10" s="73" t="s">
        <v>147</v>
      </c>
      <c r="C10" s="157"/>
      <c r="D10" s="157"/>
      <c r="E10" s="157"/>
      <c r="F10" s="125"/>
    </row>
    <row r="11" spans="1:6" ht="12.75">
      <c r="A11" s="72"/>
      <c r="B11" s="75" t="s">
        <v>69</v>
      </c>
      <c r="C11" s="130">
        <f>SUM(C6:C9)</f>
        <v>2190</v>
      </c>
      <c r="D11" s="130">
        <f>SUM(D6:D9)</f>
        <v>2190</v>
      </c>
      <c r="E11" s="158">
        <f>SUM(E7:E10)</f>
        <v>2190</v>
      </c>
      <c r="F11" s="125">
        <f t="shared" si="0"/>
        <v>0</v>
      </c>
    </row>
    <row r="12" spans="1:6" ht="12.75">
      <c r="A12" s="72"/>
      <c r="B12" s="73" t="s">
        <v>123</v>
      </c>
      <c r="C12" s="128">
        <v>360</v>
      </c>
      <c r="D12" s="128">
        <v>360</v>
      </c>
      <c r="E12" s="159">
        <v>360</v>
      </c>
      <c r="F12" s="125">
        <f t="shared" si="0"/>
        <v>0</v>
      </c>
    </row>
    <row r="13" spans="1:6" ht="12.75">
      <c r="A13" s="72"/>
      <c r="B13" s="73" t="s">
        <v>148</v>
      </c>
      <c r="C13" s="128"/>
      <c r="D13" s="128"/>
      <c r="E13" s="159">
        <v>0</v>
      </c>
      <c r="F13" s="125"/>
    </row>
    <row r="14" spans="1:6" ht="12.75">
      <c r="A14" s="72"/>
      <c r="B14" s="73" t="s">
        <v>71</v>
      </c>
      <c r="C14" s="128">
        <v>7808</v>
      </c>
      <c r="D14" s="128">
        <v>7808</v>
      </c>
      <c r="E14" s="157">
        <v>7808</v>
      </c>
      <c r="F14" s="125">
        <f t="shared" si="0"/>
        <v>0</v>
      </c>
    </row>
    <row r="15" spans="1:6" ht="12.75">
      <c r="A15" s="72"/>
      <c r="B15" s="73" t="s">
        <v>72</v>
      </c>
      <c r="C15" s="128">
        <v>1700</v>
      </c>
      <c r="D15" s="128">
        <v>1700</v>
      </c>
      <c r="E15" s="157">
        <v>1700</v>
      </c>
      <c r="F15" s="125">
        <f t="shared" si="0"/>
        <v>0</v>
      </c>
    </row>
    <row r="16" spans="1:6" ht="12.75">
      <c r="A16" s="72"/>
      <c r="B16" s="73" t="s">
        <v>73</v>
      </c>
      <c r="C16" s="128">
        <v>0</v>
      </c>
      <c r="D16" s="128"/>
      <c r="E16" s="157">
        <v>0</v>
      </c>
      <c r="F16" s="125">
        <f t="shared" si="0"/>
        <v>0</v>
      </c>
    </row>
    <row r="17" spans="1:6" ht="12.75">
      <c r="A17" s="72"/>
      <c r="B17" s="73" t="s">
        <v>74</v>
      </c>
      <c r="C17" s="128">
        <v>0</v>
      </c>
      <c r="D17" s="128"/>
      <c r="E17" s="157">
        <v>0</v>
      </c>
      <c r="F17" s="125">
        <f t="shared" si="0"/>
        <v>0</v>
      </c>
    </row>
    <row r="18" spans="1:6" ht="12.75">
      <c r="A18" s="72"/>
      <c r="B18" s="73" t="s">
        <v>75</v>
      </c>
      <c r="C18" s="130"/>
      <c r="D18" s="128"/>
      <c r="E18" s="157">
        <v>0</v>
      </c>
      <c r="F18" s="125">
        <f t="shared" si="0"/>
        <v>0</v>
      </c>
    </row>
    <row r="19" spans="1:6" ht="12.75">
      <c r="A19" s="72"/>
      <c r="B19" s="75" t="s">
        <v>76</v>
      </c>
      <c r="C19" s="130">
        <f>SUM(C12:C18)</f>
        <v>9868</v>
      </c>
      <c r="D19" s="130">
        <f>SUM(D12:D18)</f>
        <v>9868</v>
      </c>
      <c r="E19" s="158">
        <f>SUM(E12:E18)</f>
        <v>9868</v>
      </c>
      <c r="F19" s="125">
        <f t="shared" si="0"/>
        <v>0</v>
      </c>
    </row>
    <row r="20" spans="1:6" ht="12.75">
      <c r="A20" s="72"/>
      <c r="B20" s="73" t="s">
        <v>77</v>
      </c>
      <c r="C20" s="128">
        <v>9076</v>
      </c>
      <c r="D20" s="128">
        <v>9076</v>
      </c>
      <c r="E20" s="157">
        <v>9076</v>
      </c>
      <c r="F20" s="125">
        <f t="shared" si="0"/>
        <v>0</v>
      </c>
    </row>
    <row r="21" spans="1:6" ht="12.75">
      <c r="A21" s="72"/>
      <c r="B21" s="73" t="s">
        <v>78</v>
      </c>
      <c r="C21" s="128"/>
      <c r="D21" s="128">
        <v>1100</v>
      </c>
      <c r="E21" s="157">
        <v>2954</v>
      </c>
      <c r="F21" s="125">
        <f t="shared" si="0"/>
        <v>1854</v>
      </c>
    </row>
    <row r="22" spans="1:6" ht="12.75">
      <c r="A22" s="72"/>
      <c r="B22" s="73" t="s">
        <v>79</v>
      </c>
      <c r="C22" s="128"/>
      <c r="D22" s="128"/>
      <c r="E22" s="157">
        <v>1309</v>
      </c>
      <c r="F22" s="125">
        <f t="shared" si="0"/>
        <v>1309</v>
      </c>
    </row>
    <row r="23" spans="1:6" ht="12.75">
      <c r="A23" s="72"/>
      <c r="B23" s="73" t="s">
        <v>80</v>
      </c>
      <c r="C23" s="128">
        <v>7130</v>
      </c>
      <c r="D23" s="128">
        <v>7130</v>
      </c>
      <c r="E23" s="157">
        <v>4485</v>
      </c>
      <c r="F23" s="125">
        <f t="shared" si="0"/>
        <v>-2645</v>
      </c>
    </row>
    <row r="24" spans="1:6" ht="12.75">
      <c r="A24" s="72"/>
      <c r="B24" s="73" t="s">
        <v>110</v>
      </c>
      <c r="C24" s="128"/>
      <c r="D24" s="128"/>
      <c r="E24" s="160">
        <v>2403</v>
      </c>
      <c r="F24" s="125">
        <f t="shared" si="0"/>
        <v>2403</v>
      </c>
    </row>
    <row r="25" spans="1:6" ht="12.75">
      <c r="A25" s="72"/>
      <c r="B25" s="73" t="s">
        <v>129</v>
      </c>
      <c r="C25" s="128"/>
      <c r="D25" s="128">
        <v>94</v>
      </c>
      <c r="E25" s="157">
        <v>0</v>
      </c>
      <c r="F25" s="125">
        <f t="shared" si="0"/>
        <v>-94</v>
      </c>
    </row>
    <row r="26" spans="1:6" ht="12.75">
      <c r="A26" s="72"/>
      <c r="B26" s="73" t="s">
        <v>111</v>
      </c>
      <c r="C26" s="130"/>
      <c r="D26" s="128"/>
      <c r="E26" s="157"/>
      <c r="F26" s="125">
        <f t="shared" si="0"/>
        <v>0</v>
      </c>
    </row>
    <row r="27" spans="1:6" ht="12.75">
      <c r="A27" s="72"/>
      <c r="B27" s="73" t="s">
        <v>81</v>
      </c>
      <c r="C27" s="128"/>
      <c r="D27" s="128"/>
      <c r="E27" s="157"/>
      <c r="F27" s="125">
        <f t="shared" si="0"/>
        <v>0</v>
      </c>
    </row>
    <row r="28" spans="1:6" ht="12.75">
      <c r="A28" s="72"/>
      <c r="B28" s="75" t="s">
        <v>82</v>
      </c>
      <c r="C28" s="131">
        <f>SUM(C20:C27)</f>
        <v>16206</v>
      </c>
      <c r="D28" s="131">
        <f>SUM(D20:D27)</f>
        <v>17400</v>
      </c>
      <c r="E28" s="158">
        <f>SUM(E20:E27)</f>
        <v>20227</v>
      </c>
      <c r="F28" s="171">
        <f t="shared" si="0"/>
        <v>2827</v>
      </c>
    </row>
    <row r="29" spans="1:6" ht="12.75">
      <c r="A29" s="72"/>
      <c r="B29" s="73" t="s">
        <v>83</v>
      </c>
      <c r="C29" s="135">
        <v>19740</v>
      </c>
      <c r="D29" s="128">
        <v>19740</v>
      </c>
      <c r="E29" s="157">
        <v>19740</v>
      </c>
      <c r="F29" s="125">
        <f t="shared" si="0"/>
        <v>0</v>
      </c>
    </row>
    <row r="30" spans="1:6" ht="12.75">
      <c r="A30" s="72"/>
      <c r="B30" s="73" t="s">
        <v>84</v>
      </c>
      <c r="C30" s="128">
        <v>73516</v>
      </c>
      <c r="D30" s="128">
        <v>74516</v>
      </c>
      <c r="E30" s="157">
        <v>74516</v>
      </c>
      <c r="F30" s="125">
        <f t="shared" si="0"/>
        <v>0</v>
      </c>
    </row>
    <row r="31" spans="1:6" ht="12.75">
      <c r="A31" s="72"/>
      <c r="B31" s="75" t="s">
        <v>85</v>
      </c>
      <c r="C31" s="131">
        <f>SUM(C29:C30)</f>
        <v>93256</v>
      </c>
      <c r="D31" s="131">
        <f>SUM(D29:D30)</f>
        <v>94256</v>
      </c>
      <c r="E31" s="158">
        <f>SUM(E29:E30)</f>
        <v>94256</v>
      </c>
      <c r="F31" s="171">
        <f t="shared" si="0"/>
        <v>0</v>
      </c>
    </row>
    <row r="32" spans="1:6" ht="12.75">
      <c r="A32" s="72"/>
      <c r="B32" s="74" t="s">
        <v>68</v>
      </c>
      <c r="C32" s="135">
        <v>934</v>
      </c>
      <c r="D32" s="128">
        <v>934</v>
      </c>
      <c r="E32" s="128">
        <v>934</v>
      </c>
      <c r="F32" s="125">
        <f t="shared" si="0"/>
        <v>0</v>
      </c>
    </row>
    <row r="33" spans="1:6" ht="12.75">
      <c r="A33" s="72"/>
      <c r="B33" s="73" t="s">
        <v>70</v>
      </c>
      <c r="C33" s="135">
        <v>1000</v>
      </c>
      <c r="D33" s="128">
        <v>0</v>
      </c>
      <c r="E33" s="128"/>
      <c r="F33" s="125">
        <f t="shared" si="0"/>
        <v>0</v>
      </c>
    </row>
    <row r="34" spans="1:6" ht="12.75">
      <c r="A34" s="72"/>
      <c r="B34" s="75" t="s">
        <v>112</v>
      </c>
      <c r="C34" s="130">
        <f>SUM(C32:C33)</f>
        <v>1934</v>
      </c>
      <c r="D34" s="130">
        <f>SUM(D32:D33)</f>
        <v>934</v>
      </c>
      <c r="E34" s="130">
        <f>SUM(E32:E33)</f>
        <v>934</v>
      </c>
      <c r="F34" s="125">
        <f t="shared" si="0"/>
        <v>0</v>
      </c>
    </row>
    <row r="35" spans="1:6" ht="12.75">
      <c r="A35" s="72"/>
      <c r="B35" s="161" t="s">
        <v>149</v>
      </c>
      <c r="C35" s="134"/>
      <c r="D35" s="134"/>
      <c r="E35" s="134"/>
      <c r="F35" s="125">
        <f t="shared" si="0"/>
        <v>0</v>
      </c>
    </row>
    <row r="36" spans="1:6" ht="12.75">
      <c r="A36" s="72"/>
      <c r="B36" s="161" t="s">
        <v>86</v>
      </c>
      <c r="C36" s="134"/>
      <c r="D36" s="134"/>
      <c r="E36" s="134"/>
      <c r="F36" s="125">
        <f t="shared" si="0"/>
        <v>0</v>
      </c>
    </row>
    <row r="37" spans="1:6" ht="12.75">
      <c r="A37" s="72"/>
      <c r="B37" s="78" t="s">
        <v>87</v>
      </c>
      <c r="C37" s="130">
        <f>SUM(C11,C19,C28,C31,C34)</f>
        <v>123454</v>
      </c>
      <c r="D37" s="130">
        <f>SUM(D11,D19,D28,D31,D34)</f>
        <v>124648</v>
      </c>
      <c r="E37" s="130">
        <f>SUM(E11,E19,E28,E31,E34)</f>
        <v>127475</v>
      </c>
      <c r="F37" s="171">
        <f t="shared" si="0"/>
        <v>2827</v>
      </c>
    </row>
    <row r="38" spans="1:6" ht="12.75">
      <c r="A38" s="77"/>
      <c r="B38" s="74" t="s">
        <v>88</v>
      </c>
      <c r="C38" s="128"/>
      <c r="D38" s="128"/>
      <c r="E38" s="128"/>
      <c r="F38" s="125">
        <f t="shared" si="0"/>
        <v>0</v>
      </c>
    </row>
    <row r="39" spans="1:6" ht="12.75">
      <c r="A39" s="77"/>
      <c r="B39" s="78" t="s">
        <v>120</v>
      </c>
      <c r="C39" s="125">
        <f>SUM(C37:C38)</f>
        <v>123454</v>
      </c>
      <c r="D39" s="125">
        <f>SUM(D37:D38)</f>
        <v>124648</v>
      </c>
      <c r="E39" s="125">
        <f>SUM(E37:E38)</f>
        <v>127475</v>
      </c>
      <c r="F39" s="125">
        <f t="shared" si="0"/>
        <v>2827</v>
      </c>
    </row>
    <row r="40" spans="1:6" ht="13.5" thickBot="1">
      <c r="A40" s="79"/>
      <c r="B40" s="80" t="s">
        <v>113</v>
      </c>
      <c r="C40" s="132">
        <v>7264</v>
      </c>
      <c r="D40" s="132">
        <v>6070</v>
      </c>
      <c r="E40" s="132">
        <v>598</v>
      </c>
      <c r="F40" s="171">
        <f>E40-D40</f>
        <v>-5472</v>
      </c>
    </row>
    <row r="41" spans="1:6" ht="24" customHeight="1" thickBot="1">
      <c r="A41" s="81"/>
      <c r="B41" s="106" t="s">
        <v>139</v>
      </c>
      <c r="C41" s="133">
        <f>SUM(C39:C40)</f>
        <v>130718</v>
      </c>
      <c r="D41" s="133">
        <f>SUM(D39:D40)</f>
        <v>130718</v>
      </c>
      <c r="E41" s="162">
        <f>SUM(E39:E40)</f>
        <v>128073</v>
      </c>
      <c r="F41" s="162">
        <f>SUM(F39:F40)</f>
        <v>-2645</v>
      </c>
    </row>
    <row r="42" spans="1:6" ht="12.75">
      <c r="A42" s="91"/>
      <c r="B42" s="86"/>
      <c r="C42" s="29"/>
      <c r="D42" s="29"/>
      <c r="E42" s="29"/>
      <c r="F42" s="29"/>
    </row>
    <row r="43" ht="3.75" customHeight="1"/>
    <row r="44" ht="7.5" customHeight="1">
      <c r="F44" s="108"/>
    </row>
    <row r="45" spans="1:6" ht="12.75">
      <c r="A45" s="177" t="s">
        <v>135</v>
      </c>
      <c r="B45" s="177"/>
      <c r="C45" s="177"/>
      <c r="F45" s="114" t="s">
        <v>152</v>
      </c>
    </row>
    <row r="46" spans="2:3" ht="13.5" thickBot="1">
      <c r="B46" s="82"/>
      <c r="C46" s="82"/>
    </row>
    <row r="47" spans="1:6" ht="39" thickBot="1">
      <c r="A47" s="57" t="s">
        <v>64</v>
      </c>
      <c r="B47" s="58" t="s">
        <v>3</v>
      </c>
      <c r="C47" s="109" t="s">
        <v>132</v>
      </c>
      <c r="D47" s="111" t="s">
        <v>133</v>
      </c>
      <c r="E47" s="111" t="s">
        <v>141</v>
      </c>
      <c r="F47" s="113" t="s">
        <v>126</v>
      </c>
    </row>
    <row r="48" spans="1:6" ht="12.75">
      <c r="A48" s="72"/>
      <c r="B48" s="73" t="s">
        <v>24</v>
      </c>
      <c r="C48" s="83">
        <v>20679</v>
      </c>
      <c r="D48" s="117">
        <v>20679</v>
      </c>
      <c r="E48" s="73">
        <v>20679</v>
      </c>
      <c r="F48" s="145">
        <f>E48-D48</f>
        <v>0</v>
      </c>
    </row>
    <row r="49" spans="1:6" ht="12.75">
      <c r="A49" s="72"/>
      <c r="B49" s="73" t="s">
        <v>89</v>
      </c>
      <c r="C49" s="83">
        <v>4159</v>
      </c>
      <c r="D49" s="115">
        <v>4159</v>
      </c>
      <c r="E49" s="73">
        <v>4159</v>
      </c>
      <c r="F49" s="145">
        <f>E49-D49</f>
        <v>0</v>
      </c>
    </row>
    <row r="50" spans="1:6" ht="12.75">
      <c r="A50" s="72"/>
      <c r="B50" s="73" t="s">
        <v>90</v>
      </c>
      <c r="C50" s="83">
        <v>18136</v>
      </c>
      <c r="D50" s="83">
        <v>18136</v>
      </c>
      <c r="E50" s="73">
        <v>15491</v>
      </c>
      <c r="F50" s="145">
        <f aca="true" t="shared" si="1" ref="F50:F71">E50-D50</f>
        <v>-2645</v>
      </c>
    </row>
    <row r="51" spans="1:6" ht="12.75">
      <c r="A51" s="72"/>
      <c r="B51" s="73" t="s">
        <v>124</v>
      </c>
      <c r="C51" s="83">
        <v>3413</v>
      </c>
      <c r="D51" s="83">
        <v>3413</v>
      </c>
      <c r="E51" s="73">
        <v>3413</v>
      </c>
      <c r="F51" s="145">
        <f t="shared" si="1"/>
        <v>0</v>
      </c>
    </row>
    <row r="52" spans="1:6" ht="12.75">
      <c r="A52" s="72"/>
      <c r="B52" s="73" t="s">
        <v>91</v>
      </c>
      <c r="C52" s="83">
        <v>315</v>
      </c>
      <c r="D52" s="83">
        <v>315</v>
      </c>
      <c r="E52" s="73">
        <v>315</v>
      </c>
      <c r="F52" s="145">
        <f t="shared" si="1"/>
        <v>0</v>
      </c>
    </row>
    <row r="53" spans="1:6" ht="12.75">
      <c r="A53" s="72"/>
      <c r="B53" s="73" t="s">
        <v>114</v>
      </c>
      <c r="C53" s="83">
        <v>9500</v>
      </c>
      <c r="D53" s="83">
        <v>9500</v>
      </c>
      <c r="E53" s="73">
        <v>9500</v>
      </c>
      <c r="F53" s="145">
        <f t="shared" si="1"/>
        <v>0</v>
      </c>
    </row>
    <row r="54" spans="1:6" ht="12.75">
      <c r="A54" s="72"/>
      <c r="B54" s="73" t="s">
        <v>92</v>
      </c>
      <c r="C54" s="83"/>
      <c r="D54" s="92"/>
      <c r="E54" s="110"/>
      <c r="F54" s="145">
        <f t="shared" si="1"/>
        <v>0</v>
      </c>
    </row>
    <row r="55" spans="1:6" ht="12.75">
      <c r="A55" s="72"/>
      <c r="B55" s="136" t="s">
        <v>122</v>
      </c>
      <c r="C55" s="84"/>
      <c r="D55" s="92"/>
      <c r="E55" s="110"/>
      <c r="F55" s="145">
        <f t="shared" si="1"/>
        <v>0</v>
      </c>
    </row>
    <row r="56" spans="1:6" ht="12.75">
      <c r="A56" s="72"/>
      <c r="B56" s="137" t="s">
        <v>125</v>
      </c>
      <c r="C56" s="138">
        <f>SUM(C48:C55)</f>
        <v>56202</v>
      </c>
      <c r="D56" s="138">
        <f>SUM(D48:D55)</f>
        <v>56202</v>
      </c>
      <c r="E56" s="138">
        <f>SUM(E48:E55)</f>
        <v>53557</v>
      </c>
      <c r="F56" s="145">
        <f t="shared" si="1"/>
        <v>-2645</v>
      </c>
    </row>
    <row r="57" spans="1:6" ht="12.75">
      <c r="A57" s="72"/>
      <c r="B57" s="73" t="s">
        <v>45</v>
      </c>
      <c r="C57" s="83">
        <v>74516</v>
      </c>
      <c r="D57" s="92">
        <v>74516</v>
      </c>
      <c r="E57" s="83">
        <v>74516</v>
      </c>
      <c r="F57" s="145">
        <f t="shared" si="1"/>
        <v>0</v>
      </c>
    </row>
    <row r="58" spans="1:6" ht="12.75">
      <c r="A58" s="72"/>
      <c r="B58" s="73" t="s">
        <v>115</v>
      </c>
      <c r="C58" s="83"/>
      <c r="D58" s="83"/>
      <c r="E58" s="139"/>
      <c r="F58" s="145">
        <f t="shared" si="1"/>
        <v>0</v>
      </c>
    </row>
    <row r="59" spans="1:6" ht="12.75">
      <c r="A59" s="72"/>
      <c r="B59" s="73" t="s">
        <v>116</v>
      </c>
      <c r="C59" s="92"/>
      <c r="D59" s="92"/>
      <c r="E59" s="110"/>
      <c r="F59" s="145">
        <f t="shared" si="1"/>
        <v>0</v>
      </c>
    </row>
    <row r="60" spans="1:6" ht="12.75">
      <c r="A60" s="72"/>
      <c r="B60" s="73" t="s">
        <v>93</v>
      </c>
      <c r="C60" s="83"/>
      <c r="D60" s="92"/>
      <c r="E60" s="110"/>
      <c r="F60" s="145">
        <f t="shared" si="1"/>
        <v>0</v>
      </c>
    </row>
    <row r="61" spans="1:6" ht="12.75">
      <c r="A61" s="72"/>
      <c r="B61" s="75" t="s">
        <v>94</v>
      </c>
      <c r="C61" s="84">
        <f>SUM(C56:C60)</f>
        <v>130718</v>
      </c>
      <c r="D61" s="84">
        <f>SUM(D56:D60)</f>
        <v>130718</v>
      </c>
      <c r="E61" s="84">
        <f>SUM(E56:E60)</f>
        <v>128073</v>
      </c>
      <c r="F61" s="145">
        <f t="shared" si="1"/>
        <v>-2645</v>
      </c>
    </row>
    <row r="62" spans="1:6" ht="12.75">
      <c r="A62" s="76"/>
      <c r="B62" s="73"/>
      <c r="C62" s="83"/>
      <c r="D62" s="92"/>
      <c r="E62" s="92"/>
      <c r="F62" s="145">
        <f t="shared" si="1"/>
        <v>0</v>
      </c>
    </row>
    <row r="63" spans="1:6" ht="12.75">
      <c r="A63" s="85"/>
      <c r="B63" s="73"/>
      <c r="C63" s="83"/>
      <c r="D63" s="92"/>
      <c r="E63" s="92"/>
      <c r="F63" s="145">
        <f t="shared" si="1"/>
        <v>0</v>
      </c>
    </row>
    <row r="64" spans="1:6" ht="12.75">
      <c r="A64" s="85"/>
      <c r="B64" s="75" t="s">
        <v>99</v>
      </c>
      <c r="C64" s="84"/>
      <c r="D64" s="92"/>
      <c r="E64" s="92"/>
      <c r="F64" s="145">
        <f t="shared" si="1"/>
        <v>0</v>
      </c>
    </row>
    <row r="65" spans="1:6" ht="12.75">
      <c r="A65" s="85"/>
      <c r="B65" s="73" t="s">
        <v>100</v>
      </c>
      <c r="C65" s="83"/>
      <c r="D65" s="92"/>
      <c r="E65" s="92"/>
      <c r="F65" s="145">
        <f t="shared" si="1"/>
        <v>0</v>
      </c>
    </row>
    <row r="66" spans="1:6" ht="12.75">
      <c r="A66" s="85"/>
      <c r="B66" s="73" t="s">
        <v>101</v>
      </c>
      <c r="C66" s="83"/>
      <c r="D66" s="92"/>
      <c r="E66" s="92"/>
      <c r="F66" s="145">
        <f t="shared" si="1"/>
        <v>0</v>
      </c>
    </row>
    <row r="67" spans="1:6" ht="12.75">
      <c r="A67" s="87"/>
      <c r="B67" s="74"/>
      <c r="C67" s="88"/>
      <c r="D67" s="92"/>
      <c r="E67" s="92"/>
      <c r="F67" s="145">
        <f t="shared" si="1"/>
        <v>0</v>
      </c>
    </row>
    <row r="68" spans="1:6" ht="12.75">
      <c r="A68" s="76"/>
      <c r="B68" s="73" t="s">
        <v>95</v>
      </c>
      <c r="C68" s="83"/>
      <c r="D68" s="92"/>
      <c r="E68" s="92"/>
      <c r="F68" s="145">
        <f t="shared" si="1"/>
        <v>0</v>
      </c>
    </row>
    <row r="69" spans="1:6" ht="12.75">
      <c r="A69" s="76"/>
      <c r="B69" s="73" t="s">
        <v>96</v>
      </c>
      <c r="C69" s="83"/>
      <c r="D69" s="92"/>
      <c r="E69" s="92"/>
      <c r="F69" s="145">
        <f t="shared" si="1"/>
        <v>0</v>
      </c>
    </row>
    <row r="70" spans="1:6" ht="12.75">
      <c r="A70" s="76"/>
      <c r="B70" s="73" t="s">
        <v>97</v>
      </c>
      <c r="C70" s="83"/>
      <c r="D70" s="92"/>
      <c r="E70" s="92"/>
      <c r="F70" s="145">
        <f t="shared" si="1"/>
        <v>0</v>
      </c>
    </row>
    <row r="71" spans="1:6" ht="12.75">
      <c r="A71" s="85"/>
      <c r="B71" s="75" t="s">
        <v>98</v>
      </c>
      <c r="C71" s="84"/>
      <c r="D71" s="92"/>
      <c r="E71" s="92"/>
      <c r="F71" s="145">
        <f t="shared" si="1"/>
        <v>0</v>
      </c>
    </row>
    <row r="72" spans="1:6" ht="13.5" thickBot="1">
      <c r="A72" s="87"/>
      <c r="B72" s="74"/>
      <c r="C72" s="88"/>
      <c r="D72" s="116"/>
      <c r="E72" s="116"/>
      <c r="F72" s="146">
        <f>E72-D72</f>
        <v>0</v>
      </c>
    </row>
    <row r="73" spans="1:6" ht="21" customHeight="1" thickBot="1">
      <c r="A73" s="89"/>
      <c r="B73" s="90" t="s">
        <v>140</v>
      </c>
      <c r="C73" s="163">
        <f>C61+C66</f>
        <v>130718</v>
      </c>
      <c r="D73" s="163">
        <f>D61+D66</f>
        <v>130718</v>
      </c>
      <c r="E73" s="163">
        <f>E61+E66</f>
        <v>128073</v>
      </c>
      <c r="F73" s="163">
        <f>F61+F66</f>
        <v>-2645</v>
      </c>
    </row>
  </sheetData>
  <sheetProtection/>
  <mergeCells count="2">
    <mergeCell ref="A45:C45"/>
    <mergeCell ref="B3:D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J28"/>
  <sheetViews>
    <sheetView zoomScalePageLayoutView="0" workbookViewId="0" topLeftCell="B1">
      <selection activeCell="J4" sqref="J4"/>
    </sheetView>
  </sheetViews>
  <sheetFormatPr defaultColWidth="9.00390625" defaultRowHeight="12.75"/>
  <cols>
    <col min="1" max="1" width="37.875" style="0" customWidth="1"/>
    <col min="2" max="2" width="9.25390625" style="0" customWidth="1"/>
    <col min="3" max="4" width="9.875" style="0" customWidth="1"/>
    <col min="5" max="5" width="9.625" style="0" customWidth="1"/>
    <col min="6" max="6" width="35.375" style="0" customWidth="1"/>
    <col min="7" max="9" width="9.75390625" style="0" customWidth="1"/>
    <col min="10" max="10" width="9.875" style="0" customWidth="1"/>
  </cols>
  <sheetData>
    <row r="3" ht="12.75">
      <c r="J3" s="118" t="s">
        <v>153</v>
      </c>
    </row>
    <row r="4" spans="8:10" ht="12.75">
      <c r="H4" s="1"/>
      <c r="I4" s="1"/>
      <c r="J4" s="1"/>
    </row>
    <row r="5" spans="1:10" ht="12.75">
      <c r="A5" s="182" t="s">
        <v>136</v>
      </c>
      <c r="B5" s="182"/>
      <c r="C5" s="182"/>
      <c r="D5" s="182"/>
      <c r="E5" s="182"/>
      <c r="F5" s="182"/>
      <c r="G5" s="182"/>
      <c r="H5" s="182"/>
      <c r="I5" s="182"/>
      <c r="J5" s="182"/>
    </row>
    <row r="7" spans="8:10" ht="13.5" thickBot="1">
      <c r="H7" s="187" t="s">
        <v>0</v>
      </c>
      <c r="I7" s="187"/>
      <c r="J7" s="187"/>
    </row>
    <row r="8" spans="1:10" ht="18" customHeight="1" thickBot="1">
      <c r="A8" s="183" t="s">
        <v>1</v>
      </c>
      <c r="B8" s="184"/>
      <c r="C8" s="184"/>
      <c r="D8" s="184"/>
      <c r="E8" s="185"/>
      <c r="F8" s="184" t="s">
        <v>2</v>
      </c>
      <c r="G8" s="184"/>
      <c r="H8" s="184"/>
      <c r="I8" s="184"/>
      <c r="J8" s="186"/>
    </row>
    <row r="9" spans="1:10" ht="12.75">
      <c r="A9" s="178" t="s">
        <v>3</v>
      </c>
      <c r="B9" s="2"/>
      <c r="C9" s="2"/>
      <c r="D9" s="2"/>
      <c r="E9" s="2"/>
      <c r="F9" s="180" t="s">
        <v>3</v>
      </c>
      <c r="G9" s="2"/>
      <c r="H9" s="2"/>
      <c r="I9" s="141"/>
      <c r="J9" s="3"/>
    </row>
    <row r="10" spans="1:10" ht="27" customHeight="1" thickBot="1">
      <c r="A10" s="179"/>
      <c r="B10" s="4" t="s">
        <v>119</v>
      </c>
      <c r="C10" s="4" t="s">
        <v>138</v>
      </c>
      <c r="D10" s="4" t="s">
        <v>142</v>
      </c>
      <c r="E10" s="4" t="s">
        <v>127</v>
      </c>
      <c r="F10" s="181"/>
      <c r="G10" s="4" t="s">
        <v>119</v>
      </c>
      <c r="H10" s="4" t="s">
        <v>138</v>
      </c>
      <c r="I10" s="4" t="s">
        <v>142</v>
      </c>
      <c r="J10" s="5" t="s">
        <v>127</v>
      </c>
    </row>
    <row r="11" spans="1:10" ht="12.75">
      <c r="A11" s="6" t="s">
        <v>4</v>
      </c>
      <c r="B11" s="7">
        <v>2190</v>
      </c>
      <c r="C11" s="7">
        <v>2190</v>
      </c>
      <c r="D11" s="148">
        <v>2190</v>
      </c>
      <c r="E11" s="7">
        <f aca="true" t="shared" si="0" ref="E11:E16">D11-C11</f>
        <v>0</v>
      </c>
      <c r="F11" s="9" t="s">
        <v>5</v>
      </c>
      <c r="G11" s="10">
        <v>56202</v>
      </c>
      <c r="H11" s="11">
        <v>56202</v>
      </c>
      <c r="I11" s="11">
        <v>53557</v>
      </c>
      <c r="J11" s="7">
        <f>I11-H11</f>
        <v>-2645</v>
      </c>
    </row>
    <row r="12" spans="1:10" ht="12.75">
      <c r="A12" s="12" t="s">
        <v>144</v>
      </c>
      <c r="B12" s="13">
        <v>74516</v>
      </c>
      <c r="C12" s="8">
        <v>74516</v>
      </c>
      <c r="D12" s="148">
        <v>74516</v>
      </c>
      <c r="E12" s="7">
        <f t="shared" si="0"/>
        <v>0</v>
      </c>
      <c r="F12" s="14" t="s">
        <v>6</v>
      </c>
      <c r="G12" s="15">
        <v>74516</v>
      </c>
      <c r="H12" s="16">
        <v>74516</v>
      </c>
      <c r="I12" s="16">
        <v>74516</v>
      </c>
      <c r="J12" s="7">
        <f aca="true" t="shared" si="1" ref="J12:J22">I12-H12</f>
        <v>0</v>
      </c>
    </row>
    <row r="13" spans="1:10" ht="12.75">
      <c r="A13" s="12" t="s">
        <v>102</v>
      </c>
      <c r="B13" s="13">
        <v>9868</v>
      </c>
      <c r="C13" s="13">
        <v>9868</v>
      </c>
      <c r="D13" s="148">
        <v>9868</v>
      </c>
      <c r="E13" s="7">
        <f t="shared" si="0"/>
        <v>0</v>
      </c>
      <c r="F13" s="14" t="s">
        <v>7</v>
      </c>
      <c r="G13" s="15"/>
      <c r="H13" s="15"/>
      <c r="I13" s="10"/>
      <c r="J13" s="7">
        <f t="shared" si="1"/>
        <v>0</v>
      </c>
    </row>
    <row r="14" spans="1:10" ht="12.75">
      <c r="A14" s="12" t="s">
        <v>8</v>
      </c>
      <c r="B14" s="13">
        <v>16206</v>
      </c>
      <c r="C14" s="13">
        <v>17400</v>
      </c>
      <c r="D14" s="148">
        <v>20227</v>
      </c>
      <c r="E14" s="7">
        <f t="shared" si="0"/>
        <v>2827</v>
      </c>
      <c r="F14" s="14" t="s">
        <v>103</v>
      </c>
      <c r="H14" s="16"/>
      <c r="I14" s="11"/>
      <c r="J14" s="7">
        <f t="shared" si="1"/>
        <v>0</v>
      </c>
    </row>
    <row r="15" spans="1:10" ht="12.75">
      <c r="A15" s="147" t="s">
        <v>145</v>
      </c>
      <c r="B15" s="13">
        <v>19740</v>
      </c>
      <c r="C15" s="13">
        <v>19740</v>
      </c>
      <c r="D15" s="148">
        <v>19740</v>
      </c>
      <c r="E15" s="7">
        <f t="shared" si="0"/>
        <v>0</v>
      </c>
      <c r="F15" s="14" t="s">
        <v>104</v>
      </c>
      <c r="G15" s="15"/>
      <c r="H15" s="16"/>
      <c r="I15" s="11"/>
      <c r="J15" s="7">
        <f t="shared" si="1"/>
        <v>0</v>
      </c>
    </row>
    <row r="16" spans="1:10" ht="12.75">
      <c r="A16" s="12" t="s">
        <v>105</v>
      </c>
      <c r="B16" s="13">
        <v>934</v>
      </c>
      <c r="C16" s="13">
        <v>934</v>
      </c>
      <c r="D16" s="148">
        <v>934</v>
      </c>
      <c r="E16" s="7">
        <f t="shared" si="0"/>
        <v>0</v>
      </c>
      <c r="F16" s="14" t="s">
        <v>9</v>
      </c>
      <c r="G16" s="15"/>
      <c r="H16" s="16"/>
      <c r="I16" s="11"/>
      <c r="J16" s="7">
        <f t="shared" si="1"/>
        <v>0</v>
      </c>
    </row>
    <row r="17" spans="1:10" ht="12.75">
      <c r="A17" s="12" t="s">
        <v>106</v>
      </c>
      <c r="B17" s="13"/>
      <c r="C17" s="8"/>
      <c r="D17" s="8"/>
      <c r="E17" s="7"/>
      <c r="F17" s="14" t="s">
        <v>10</v>
      </c>
      <c r="G17" s="15"/>
      <c r="H17" s="16"/>
      <c r="I17" s="11"/>
      <c r="J17" s="7">
        <f t="shared" si="1"/>
        <v>0</v>
      </c>
    </row>
    <row r="18" spans="1:10" ht="12.75">
      <c r="A18" s="12" t="s">
        <v>107</v>
      </c>
      <c r="B18" s="13"/>
      <c r="C18" s="8"/>
      <c r="D18" s="8"/>
      <c r="E18" s="7"/>
      <c r="F18" s="19" t="s">
        <v>11</v>
      </c>
      <c r="G18" s="15"/>
      <c r="H18" s="20"/>
      <c r="I18" s="11"/>
      <c r="J18" s="7">
        <f t="shared" si="1"/>
        <v>0</v>
      </c>
    </row>
    <row r="19" spans="1:10" ht="12.75">
      <c r="A19" s="17" t="s">
        <v>108</v>
      </c>
      <c r="B19" s="13"/>
      <c r="C19" s="8"/>
      <c r="D19" s="8"/>
      <c r="E19" s="7"/>
      <c r="F19" s="19" t="s">
        <v>12</v>
      </c>
      <c r="G19" s="15"/>
      <c r="H19" s="20"/>
      <c r="I19" s="11"/>
      <c r="J19" s="7">
        <f t="shared" si="1"/>
        <v>0</v>
      </c>
    </row>
    <row r="20" spans="1:10" ht="12.75">
      <c r="A20" s="12" t="s">
        <v>146</v>
      </c>
      <c r="B20" s="18"/>
      <c r="C20" s="22"/>
      <c r="D20" s="8"/>
      <c r="E20" s="7"/>
      <c r="F20" s="19" t="s">
        <v>13</v>
      </c>
      <c r="G20" s="23"/>
      <c r="H20" s="16"/>
      <c r="I20" s="11"/>
      <c r="J20" s="7">
        <f t="shared" si="1"/>
        <v>0</v>
      </c>
    </row>
    <row r="21" spans="1:10" ht="12.75">
      <c r="A21" s="17"/>
      <c r="B21" s="18"/>
      <c r="C21" s="8"/>
      <c r="D21" s="8"/>
      <c r="E21" s="7"/>
      <c r="F21" s="19" t="s">
        <v>14</v>
      </c>
      <c r="G21" s="23"/>
      <c r="H21" s="11"/>
      <c r="I21" s="11"/>
      <c r="J21" s="7">
        <f t="shared" si="1"/>
        <v>0</v>
      </c>
    </row>
    <row r="22" spans="1:10" ht="13.5" thickBot="1">
      <c r="A22" s="17"/>
      <c r="B22" s="18"/>
      <c r="C22" s="21"/>
      <c r="D22" s="140"/>
      <c r="E22" s="7"/>
      <c r="F22" s="19"/>
      <c r="G22" s="23"/>
      <c r="H22" s="20"/>
      <c r="I22" s="142"/>
      <c r="J22" s="7">
        <f t="shared" si="1"/>
        <v>0</v>
      </c>
    </row>
    <row r="23" spans="1:10" ht="13.5" thickBot="1">
      <c r="A23" s="24" t="s">
        <v>15</v>
      </c>
      <c r="B23" s="25">
        <f>SUM(B11:B20)</f>
        <v>123454</v>
      </c>
      <c r="C23" s="25">
        <f>SUM(C11:C20)</f>
        <v>124648</v>
      </c>
      <c r="D23" s="25">
        <f>SUM(D11:D20)</f>
        <v>127475</v>
      </c>
      <c r="E23" s="25">
        <f>SUM(E11:E20)</f>
        <v>2827</v>
      </c>
      <c r="F23" s="26" t="s">
        <v>16</v>
      </c>
      <c r="G23" s="27">
        <f>SUM(G11:G13)</f>
        <v>130718</v>
      </c>
      <c r="H23" s="27">
        <f>SUM(H11:H13)</f>
        <v>130718</v>
      </c>
      <c r="I23" s="122">
        <f>SUM(I11:I13)</f>
        <v>128073</v>
      </c>
      <c r="J23" s="122">
        <f>SUM(J11:J13)</f>
        <v>-2645</v>
      </c>
    </row>
    <row r="24" spans="1:10" ht="12.75">
      <c r="A24" s="28" t="s">
        <v>109</v>
      </c>
      <c r="B24" s="30">
        <v>7264</v>
      </c>
      <c r="C24" s="30">
        <v>6070</v>
      </c>
      <c r="D24" s="22">
        <v>598</v>
      </c>
      <c r="E24" s="7">
        <f>D24-C24</f>
        <v>-5472</v>
      </c>
      <c r="F24" s="31"/>
      <c r="G24" s="32"/>
      <c r="H24" s="32"/>
      <c r="I24" s="143"/>
      <c r="J24" s="33"/>
    </row>
    <row r="25" spans="1:10" ht="13.5" thickBot="1">
      <c r="A25" s="34"/>
      <c r="B25" s="35"/>
      <c r="C25" s="35"/>
      <c r="D25" s="35"/>
      <c r="E25" s="35"/>
      <c r="F25" s="31" t="s">
        <v>17</v>
      </c>
      <c r="G25" s="35"/>
      <c r="H25" s="35"/>
      <c r="I25" s="144"/>
      <c r="J25" s="36"/>
    </row>
    <row r="26" spans="1:10" ht="13.5" thickBot="1">
      <c r="A26" s="24" t="s">
        <v>18</v>
      </c>
      <c r="B26" s="25">
        <f>SUM(B23:B24)</f>
        <v>130718</v>
      </c>
      <c r="C26" s="25">
        <f>SUM(C23:C24)</f>
        <v>130718</v>
      </c>
      <c r="D26" s="25">
        <f>SUM(D23:D24)</f>
        <v>128073</v>
      </c>
      <c r="E26" s="169">
        <f>SUM(E23:E24)</f>
        <v>-2645</v>
      </c>
      <c r="F26" s="37" t="s">
        <v>19</v>
      </c>
      <c r="G26" s="27">
        <f>G23</f>
        <v>130718</v>
      </c>
      <c r="H26" s="27">
        <f>H23</f>
        <v>130718</v>
      </c>
      <c r="I26" s="122">
        <f>I23</f>
        <v>128073</v>
      </c>
      <c r="J26" s="170">
        <f>J23</f>
        <v>-2645</v>
      </c>
    </row>
    <row r="28" ht="12.75">
      <c r="C28" s="172"/>
    </row>
  </sheetData>
  <sheetProtection/>
  <mergeCells count="6">
    <mergeCell ref="A9:A10"/>
    <mergeCell ref="F9:F10"/>
    <mergeCell ref="A5:J5"/>
    <mergeCell ref="A8:E8"/>
    <mergeCell ref="F8:J8"/>
    <mergeCell ref="H7:J7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J4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25.25390625" style="0" customWidth="1"/>
    <col min="2" max="2" width="7.125" style="0" customWidth="1"/>
    <col min="3" max="4" width="9.875" style="0" customWidth="1"/>
    <col min="5" max="5" width="8.25390625" style="0" customWidth="1"/>
    <col min="6" max="6" width="23.875" style="0" customWidth="1"/>
    <col min="7" max="7" width="9.875" style="0" customWidth="1"/>
    <col min="8" max="9" width="10.125" style="0" customWidth="1"/>
    <col min="10" max="10" width="8.25390625" style="0" customWidth="1"/>
  </cols>
  <sheetData>
    <row r="3" ht="12.75">
      <c r="J3" s="118" t="s">
        <v>150</v>
      </c>
    </row>
    <row r="5" spans="1:10" ht="12.75">
      <c r="A5" s="182" t="s">
        <v>20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.75">
      <c r="A6" s="189" t="s">
        <v>137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2" ht="12.75">
      <c r="A7" s="1"/>
      <c r="B7" s="1"/>
    </row>
    <row r="8" spans="1:2" ht="12.75">
      <c r="A8" s="1"/>
      <c r="B8" s="1"/>
    </row>
    <row r="9" spans="1:10" ht="13.5" thickBot="1">
      <c r="A9" s="1"/>
      <c r="B9" s="1"/>
      <c r="H9" s="194"/>
      <c r="I9" s="194"/>
      <c r="J9" s="195"/>
    </row>
    <row r="10" spans="1:10" ht="13.5" thickBot="1">
      <c r="A10" s="190" t="s">
        <v>21</v>
      </c>
      <c r="B10" s="191"/>
      <c r="C10" s="191"/>
      <c r="D10" s="191"/>
      <c r="E10" s="191"/>
      <c r="F10" s="192" t="s">
        <v>22</v>
      </c>
      <c r="G10" s="191"/>
      <c r="H10" s="191"/>
      <c r="I10" s="191"/>
      <c r="J10" s="193"/>
    </row>
    <row r="11" spans="1:10" ht="12.75">
      <c r="A11" s="178" t="s">
        <v>3</v>
      </c>
      <c r="B11" s="39" t="s">
        <v>130</v>
      </c>
      <c r="C11" s="39" t="s">
        <v>130</v>
      </c>
      <c r="D11" s="39" t="s">
        <v>130</v>
      </c>
      <c r="E11" s="196" t="s">
        <v>126</v>
      </c>
      <c r="F11" s="180" t="s">
        <v>3</v>
      </c>
      <c r="G11" s="39" t="s">
        <v>130</v>
      </c>
      <c r="H11" s="39" t="s">
        <v>130</v>
      </c>
      <c r="I11" s="39" t="s">
        <v>130</v>
      </c>
      <c r="J11" s="198" t="s">
        <v>126</v>
      </c>
    </row>
    <row r="12" spans="1:10" ht="18" customHeight="1" thickBot="1">
      <c r="A12" s="179"/>
      <c r="B12" s="40" t="s">
        <v>128</v>
      </c>
      <c r="C12" s="40" t="s">
        <v>131</v>
      </c>
      <c r="D12" s="40" t="s">
        <v>143</v>
      </c>
      <c r="E12" s="197"/>
      <c r="F12" s="188"/>
      <c r="G12" s="40" t="s">
        <v>128</v>
      </c>
      <c r="H12" s="40" t="s">
        <v>131</v>
      </c>
      <c r="I12" s="40" t="s">
        <v>143</v>
      </c>
      <c r="J12" s="199"/>
    </row>
    <row r="13" spans="1:10" ht="12.75">
      <c r="A13" s="41" t="s">
        <v>23</v>
      </c>
      <c r="B13" s="93">
        <f>'3. mell.'!B11</f>
        <v>2190</v>
      </c>
      <c r="C13" s="93">
        <v>2190</v>
      </c>
      <c r="D13" s="149">
        <v>2190</v>
      </c>
      <c r="E13" s="97">
        <f>D13-C13</f>
        <v>0</v>
      </c>
      <c r="F13" s="42" t="s">
        <v>24</v>
      </c>
      <c r="G13" s="97">
        <v>20679</v>
      </c>
      <c r="H13" s="119">
        <v>20679</v>
      </c>
      <c r="I13" s="152">
        <v>20679</v>
      </c>
      <c r="J13" s="120">
        <f>I13-H13</f>
        <v>0</v>
      </c>
    </row>
    <row r="14" spans="1:10" ht="12.75">
      <c r="A14" s="46" t="s">
        <v>27</v>
      </c>
      <c r="B14" s="94">
        <f>'3. mell.'!B13</f>
        <v>9868</v>
      </c>
      <c r="C14" s="94">
        <v>9868</v>
      </c>
      <c r="D14" s="150">
        <v>9868</v>
      </c>
      <c r="E14" s="97">
        <f aca="true" t="shared" si="0" ref="E14:E23">D14-C14</f>
        <v>0</v>
      </c>
      <c r="F14" s="45" t="s">
        <v>26</v>
      </c>
      <c r="G14" s="97">
        <v>4159</v>
      </c>
      <c r="H14" s="101">
        <v>4159</v>
      </c>
      <c r="I14" s="152">
        <v>4159</v>
      </c>
      <c r="J14" s="120">
        <f aca="true" t="shared" si="1" ref="J14:J23">I14-H14</f>
        <v>0</v>
      </c>
    </row>
    <row r="15" spans="1:10" ht="12.75">
      <c r="A15" s="46" t="s">
        <v>29</v>
      </c>
      <c r="B15" s="94">
        <f>'3. mell.'!B14</f>
        <v>16206</v>
      </c>
      <c r="C15" s="94">
        <v>17400</v>
      </c>
      <c r="D15" s="150">
        <v>20227</v>
      </c>
      <c r="E15" s="97">
        <f t="shared" si="0"/>
        <v>2827</v>
      </c>
      <c r="F15" s="45" t="s">
        <v>28</v>
      </c>
      <c r="G15" s="98">
        <v>18136</v>
      </c>
      <c r="H15" s="98">
        <v>18136</v>
      </c>
      <c r="I15" s="152">
        <v>15491</v>
      </c>
      <c r="J15" s="120">
        <f t="shared" si="1"/>
        <v>-2645</v>
      </c>
    </row>
    <row r="16" spans="1:10" ht="12.75">
      <c r="A16" s="46" t="s">
        <v>30</v>
      </c>
      <c r="B16" s="94">
        <v>19740</v>
      </c>
      <c r="C16" s="49">
        <v>19740</v>
      </c>
      <c r="D16" s="151">
        <v>19740</v>
      </c>
      <c r="E16" s="97">
        <f t="shared" si="0"/>
        <v>0</v>
      </c>
      <c r="F16" s="45" t="s">
        <v>117</v>
      </c>
      <c r="G16" s="98">
        <v>3413</v>
      </c>
      <c r="H16" s="121">
        <v>3413</v>
      </c>
      <c r="I16" s="153">
        <v>3413</v>
      </c>
      <c r="J16" s="120">
        <f t="shared" si="1"/>
        <v>0</v>
      </c>
    </row>
    <row r="17" spans="1:10" ht="12.75" customHeight="1">
      <c r="A17" s="44" t="s">
        <v>25</v>
      </c>
      <c r="B17" s="93">
        <f>'3. mell.'!B16</f>
        <v>934</v>
      </c>
      <c r="C17" s="93">
        <v>934</v>
      </c>
      <c r="D17" s="151">
        <v>934</v>
      </c>
      <c r="E17" s="97">
        <f t="shared" si="0"/>
        <v>0</v>
      </c>
      <c r="F17" s="45" t="s">
        <v>31</v>
      </c>
      <c r="G17" s="98">
        <v>315</v>
      </c>
      <c r="H17" s="98">
        <v>315</v>
      </c>
      <c r="I17" s="153">
        <v>315</v>
      </c>
      <c r="J17" s="120">
        <f t="shared" si="1"/>
        <v>0</v>
      </c>
    </row>
    <row r="18" spans="1:10" ht="12.75">
      <c r="A18" s="46" t="s">
        <v>32</v>
      </c>
      <c r="B18" s="94"/>
      <c r="C18" s="47"/>
      <c r="D18" s="47"/>
      <c r="E18" s="97">
        <f t="shared" si="0"/>
        <v>0</v>
      </c>
      <c r="F18" s="45" t="s">
        <v>33</v>
      </c>
      <c r="G18" s="98">
        <v>9500</v>
      </c>
      <c r="H18" s="98">
        <v>9500</v>
      </c>
      <c r="I18" s="152">
        <v>9500</v>
      </c>
      <c r="J18" s="120">
        <f t="shared" si="1"/>
        <v>0</v>
      </c>
    </row>
    <row r="19" spans="1:10" ht="12.75">
      <c r="A19" s="46" t="s">
        <v>34</v>
      </c>
      <c r="B19" s="94"/>
      <c r="C19" s="47"/>
      <c r="D19" s="47"/>
      <c r="E19" s="97">
        <f t="shared" si="0"/>
        <v>0</v>
      </c>
      <c r="F19" s="45" t="s">
        <v>35</v>
      </c>
      <c r="G19" s="98"/>
      <c r="H19" s="94"/>
      <c r="I19" s="94"/>
      <c r="J19" s="120">
        <f t="shared" si="1"/>
        <v>0</v>
      </c>
    </row>
    <row r="20" spans="1:10" ht="12.75">
      <c r="A20" s="46" t="s">
        <v>36</v>
      </c>
      <c r="B20" s="94"/>
      <c r="C20" s="47"/>
      <c r="D20" s="47"/>
      <c r="E20" s="97">
        <f t="shared" si="0"/>
        <v>0</v>
      </c>
      <c r="F20" s="45" t="s">
        <v>37</v>
      </c>
      <c r="G20" s="98"/>
      <c r="H20" s="94"/>
      <c r="I20" s="94"/>
      <c r="J20" s="120">
        <f t="shared" si="1"/>
        <v>0</v>
      </c>
    </row>
    <row r="21" spans="1:10" ht="12.75">
      <c r="A21" s="50" t="s">
        <v>38</v>
      </c>
      <c r="B21" s="94">
        <f>'3. mell.'!B24</f>
        <v>7264</v>
      </c>
      <c r="C21" s="47">
        <v>6070</v>
      </c>
      <c r="D21" s="47">
        <v>598</v>
      </c>
      <c r="E21" s="97">
        <f t="shared" si="0"/>
        <v>-5472</v>
      </c>
      <c r="F21" s="45" t="s">
        <v>39</v>
      </c>
      <c r="G21" s="98"/>
      <c r="H21" s="94"/>
      <c r="I21" s="94"/>
      <c r="J21" s="120">
        <f t="shared" si="1"/>
        <v>0</v>
      </c>
    </row>
    <row r="22" spans="1:10" ht="12.75">
      <c r="A22" s="50"/>
      <c r="B22" s="95"/>
      <c r="C22" s="51"/>
      <c r="D22" s="51"/>
      <c r="E22" s="97">
        <f t="shared" si="0"/>
        <v>0</v>
      </c>
      <c r="F22" s="52" t="s">
        <v>40</v>
      </c>
      <c r="G22" s="99"/>
      <c r="H22" s="95"/>
      <c r="I22" s="95"/>
      <c r="J22" s="120">
        <f t="shared" si="1"/>
        <v>0</v>
      </c>
    </row>
    <row r="23" spans="1:10" ht="13.5" thickBot="1">
      <c r="A23" s="50"/>
      <c r="B23" s="95"/>
      <c r="C23" s="51"/>
      <c r="D23" s="51"/>
      <c r="E23" s="97">
        <f t="shared" si="0"/>
        <v>0</v>
      </c>
      <c r="F23" s="54"/>
      <c r="G23" s="99"/>
      <c r="H23" s="95"/>
      <c r="I23" s="95"/>
      <c r="J23" s="120">
        <f t="shared" si="1"/>
        <v>0</v>
      </c>
    </row>
    <row r="24" spans="1:10" ht="13.5" thickBot="1">
      <c r="A24" s="55" t="s">
        <v>41</v>
      </c>
      <c r="B24" s="96">
        <f>SUM(B13:B21)</f>
        <v>56202</v>
      </c>
      <c r="C24" s="96">
        <f>SUM(C13:C21)</f>
        <v>56202</v>
      </c>
      <c r="D24" s="96">
        <f>SUM(D13:D21)</f>
        <v>53557</v>
      </c>
      <c r="E24" s="164">
        <f>SUM(E13:E21)</f>
        <v>-2645</v>
      </c>
      <c r="F24" s="56" t="s">
        <v>42</v>
      </c>
      <c r="G24" s="100">
        <f>SUM(G13:G21)</f>
        <v>56202</v>
      </c>
      <c r="H24" s="100">
        <f>SUM(H13:H21)</f>
        <v>56202</v>
      </c>
      <c r="I24" s="100">
        <f>SUM(I13:I21)</f>
        <v>53557</v>
      </c>
      <c r="J24" s="165">
        <f>SUM(J13:J21)</f>
        <v>-2645</v>
      </c>
    </row>
    <row r="29" spans="1:10" ht="12.75">
      <c r="A29" s="182" t="s">
        <v>43</v>
      </c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2" ht="12.75">
      <c r="A30" s="1"/>
      <c r="B30" s="1"/>
    </row>
    <row r="31" ht="13.5" thickBot="1"/>
    <row r="32" spans="1:10" ht="13.5" thickBot="1">
      <c r="A32" s="175" t="s">
        <v>21</v>
      </c>
      <c r="B32" s="176"/>
      <c r="C32" s="176"/>
      <c r="D32" s="176"/>
      <c r="E32" s="176"/>
      <c r="F32" s="176" t="s">
        <v>22</v>
      </c>
      <c r="G32" s="176"/>
      <c r="H32" s="202"/>
      <c r="I32" s="202"/>
      <c r="J32" s="203"/>
    </row>
    <row r="33" spans="1:10" ht="12.75">
      <c r="A33" s="200" t="s">
        <v>3</v>
      </c>
      <c r="B33" s="39" t="s">
        <v>130</v>
      </c>
      <c r="C33" s="39" t="s">
        <v>130</v>
      </c>
      <c r="D33" s="39" t="s">
        <v>130</v>
      </c>
      <c r="E33" s="196" t="s">
        <v>126</v>
      </c>
      <c r="F33" s="173" t="s">
        <v>3</v>
      </c>
      <c r="G33" s="39" t="s">
        <v>130</v>
      </c>
      <c r="H33" s="39" t="s">
        <v>130</v>
      </c>
      <c r="I33" s="39" t="s">
        <v>130</v>
      </c>
      <c r="J33" s="198" t="s">
        <v>126</v>
      </c>
    </row>
    <row r="34" spans="1:10" ht="15.75" customHeight="1" thickBot="1">
      <c r="A34" s="201"/>
      <c r="B34" s="40" t="s">
        <v>128</v>
      </c>
      <c r="C34" s="40" t="s">
        <v>131</v>
      </c>
      <c r="D34" s="40" t="s">
        <v>143</v>
      </c>
      <c r="E34" s="197"/>
      <c r="F34" s="174"/>
      <c r="G34" s="40" t="s">
        <v>128</v>
      </c>
      <c r="H34" s="40" t="s">
        <v>131</v>
      </c>
      <c r="I34" s="40" t="s">
        <v>143</v>
      </c>
      <c r="J34" s="199"/>
    </row>
    <row r="35" spans="1:10" ht="12.75">
      <c r="A35" s="41" t="s">
        <v>44</v>
      </c>
      <c r="B35" s="97"/>
      <c r="C35" s="94"/>
      <c r="D35" s="150"/>
      <c r="E35" s="59">
        <f>D35-C35</f>
        <v>0</v>
      </c>
      <c r="F35" s="45" t="s">
        <v>45</v>
      </c>
      <c r="G35" s="97">
        <v>74516</v>
      </c>
      <c r="H35" s="97">
        <v>74516</v>
      </c>
      <c r="I35" s="154">
        <v>74516</v>
      </c>
      <c r="J35" s="59">
        <f>I35-H35</f>
        <v>0</v>
      </c>
    </row>
    <row r="36" spans="1:10" ht="12.75">
      <c r="A36" s="41"/>
      <c r="B36" s="98"/>
      <c r="C36" s="49"/>
      <c r="D36" s="151"/>
      <c r="E36" s="43">
        <f aca="true" t="shared" si="2" ref="E36:E45">D36-C36</f>
        <v>0</v>
      </c>
      <c r="F36" s="45" t="s">
        <v>115</v>
      </c>
      <c r="G36" s="98"/>
      <c r="H36" s="98"/>
      <c r="I36" s="155"/>
      <c r="J36" s="43">
        <f aca="true" t="shared" si="3" ref="J36:J45">I36-H36</f>
        <v>0</v>
      </c>
    </row>
    <row r="37" spans="1:10" ht="12.75">
      <c r="A37" s="46" t="s">
        <v>29</v>
      </c>
      <c r="B37" s="92"/>
      <c r="C37" s="93"/>
      <c r="D37" s="151"/>
      <c r="E37" s="48">
        <f t="shared" si="2"/>
        <v>0</v>
      </c>
      <c r="F37" s="45" t="s">
        <v>118</v>
      </c>
      <c r="G37" s="92"/>
      <c r="H37" s="123"/>
      <c r="I37" s="152"/>
      <c r="J37" s="48">
        <f t="shared" si="3"/>
        <v>0</v>
      </c>
    </row>
    <row r="38" spans="1:10" ht="12.75">
      <c r="A38" s="46" t="s">
        <v>29</v>
      </c>
      <c r="B38" s="98"/>
      <c r="C38" s="47"/>
      <c r="D38" s="47"/>
      <c r="E38" s="48">
        <f t="shared" si="2"/>
        <v>0</v>
      </c>
      <c r="F38" s="45" t="s">
        <v>47</v>
      </c>
      <c r="G38" s="98"/>
      <c r="H38" s="123"/>
      <c r="I38" s="152"/>
      <c r="J38" s="48">
        <f t="shared" si="3"/>
        <v>0</v>
      </c>
    </row>
    <row r="39" spans="1:10" ht="12.75">
      <c r="A39" s="46" t="s">
        <v>48</v>
      </c>
      <c r="B39" s="98">
        <v>73516</v>
      </c>
      <c r="C39" s="47">
        <v>74516</v>
      </c>
      <c r="D39" s="47">
        <v>74516</v>
      </c>
      <c r="E39" s="48">
        <f t="shared" si="2"/>
        <v>0</v>
      </c>
      <c r="F39" s="45" t="s">
        <v>49</v>
      </c>
      <c r="G39" s="98"/>
      <c r="H39" s="123"/>
      <c r="I39" s="152"/>
      <c r="J39" s="48">
        <f t="shared" si="3"/>
        <v>0</v>
      </c>
    </row>
    <row r="40" spans="1:10" ht="12.75">
      <c r="A40" s="44" t="s">
        <v>46</v>
      </c>
      <c r="B40" s="98">
        <v>1000</v>
      </c>
      <c r="C40" s="94"/>
      <c r="D40" s="150"/>
      <c r="E40" s="48">
        <f t="shared" si="2"/>
        <v>0</v>
      </c>
      <c r="F40" s="45" t="s">
        <v>51</v>
      </c>
      <c r="G40" s="98"/>
      <c r="H40" s="123"/>
      <c r="I40" s="152"/>
      <c r="J40" s="48">
        <f t="shared" si="3"/>
        <v>0</v>
      </c>
    </row>
    <row r="41" spans="1:10" ht="12.75">
      <c r="A41" s="44" t="s">
        <v>50</v>
      </c>
      <c r="B41" s="98"/>
      <c r="C41" s="49"/>
      <c r="D41" s="151"/>
      <c r="E41" s="48">
        <f t="shared" si="2"/>
        <v>0</v>
      </c>
      <c r="F41" s="45" t="s">
        <v>53</v>
      </c>
      <c r="G41" s="98"/>
      <c r="H41" s="123"/>
      <c r="I41" s="152"/>
      <c r="J41" s="48">
        <f t="shared" si="3"/>
        <v>0</v>
      </c>
    </row>
    <row r="42" spans="1:10" ht="12.75">
      <c r="A42" s="46" t="s">
        <v>52</v>
      </c>
      <c r="B42" s="98"/>
      <c r="C42" s="93"/>
      <c r="D42" s="151"/>
      <c r="E42" s="48">
        <f t="shared" si="2"/>
        <v>0</v>
      </c>
      <c r="F42" s="45" t="s">
        <v>55</v>
      </c>
      <c r="G42" s="98"/>
      <c r="H42" s="123"/>
      <c r="I42" s="152"/>
      <c r="J42" s="48">
        <f t="shared" si="3"/>
        <v>0</v>
      </c>
    </row>
    <row r="43" spans="1:10" ht="12.75">
      <c r="A43" s="46" t="s">
        <v>54</v>
      </c>
      <c r="B43" s="99"/>
      <c r="C43" s="47"/>
      <c r="D43" s="47"/>
      <c r="E43" s="53">
        <f t="shared" si="2"/>
        <v>0</v>
      </c>
      <c r="F43" s="52" t="s">
        <v>58</v>
      </c>
      <c r="G43" s="99"/>
      <c r="H43" s="124"/>
      <c r="I43" s="156"/>
      <c r="J43" s="53">
        <f t="shared" si="3"/>
        <v>0</v>
      </c>
    </row>
    <row r="44" spans="1:10" ht="12.75">
      <c r="A44" s="46" t="s">
        <v>56</v>
      </c>
      <c r="B44" s="99"/>
      <c r="C44" s="47"/>
      <c r="D44" s="47"/>
      <c r="E44" s="53">
        <f t="shared" si="2"/>
        <v>0</v>
      </c>
      <c r="F44" s="52"/>
      <c r="G44" s="99"/>
      <c r="H44" s="124"/>
      <c r="I44" s="156"/>
      <c r="J44" s="53">
        <f t="shared" si="3"/>
        <v>0</v>
      </c>
    </row>
    <row r="45" spans="1:10" ht="13.5" thickBot="1">
      <c r="A45" s="46" t="s">
        <v>57</v>
      </c>
      <c r="B45" s="99"/>
      <c r="C45" s="94"/>
      <c r="D45" s="150"/>
      <c r="E45" s="53">
        <f t="shared" si="2"/>
        <v>0</v>
      </c>
      <c r="F45" s="52"/>
      <c r="G45" s="99"/>
      <c r="H45" s="124"/>
      <c r="I45" s="156"/>
      <c r="J45" s="53">
        <f t="shared" si="3"/>
        <v>0</v>
      </c>
    </row>
    <row r="46" spans="1:10" ht="13.5" thickBot="1">
      <c r="A46" s="60" t="s">
        <v>59</v>
      </c>
      <c r="B46" s="102">
        <f>SUM(B37:B45)</f>
        <v>74516</v>
      </c>
      <c r="C46" s="102">
        <f>SUM(C37:C45)</f>
        <v>74516</v>
      </c>
      <c r="D46" s="102">
        <f>SUM(D37:D45)</f>
        <v>74516</v>
      </c>
      <c r="E46" s="166">
        <f>SUM(E37:E45)</f>
        <v>0</v>
      </c>
      <c r="F46" s="61" t="s">
        <v>60</v>
      </c>
      <c r="G46" s="100">
        <f>SUM(G35:G36)</f>
        <v>74516</v>
      </c>
      <c r="H46" s="100">
        <f>SUM(H35:H36)</f>
        <v>74516</v>
      </c>
      <c r="I46" s="100">
        <f>SUM(I35:I36)</f>
        <v>74516</v>
      </c>
      <c r="J46" s="165">
        <f>SUM(J35:J36)</f>
        <v>0</v>
      </c>
    </row>
    <row r="47" spans="1:10" ht="12.75">
      <c r="A47" s="62"/>
      <c r="B47" s="63"/>
      <c r="C47" s="63"/>
      <c r="D47" s="63"/>
      <c r="E47" s="63"/>
      <c r="F47" s="63"/>
      <c r="G47" s="64"/>
      <c r="H47" s="64"/>
      <c r="I47" s="64"/>
      <c r="J47" s="64"/>
    </row>
    <row r="48" spans="1:10" ht="13.5" thickBot="1">
      <c r="A48" s="38"/>
      <c r="B48" s="65"/>
      <c r="C48" s="65"/>
      <c r="D48" s="65"/>
      <c r="E48" s="65"/>
      <c r="F48" s="65"/>
      <c r="G48" s="66"/>
      <c r="H48" s="66"/>
      <c r="I48" s="66"/>
      <c r="J48" s="66"/>
    </row>
    <row r="49" spans="1:10" ht="13.5" thickBot="1">
      <c r="A49" s="67" t="s">
        <v>61</v>
      </c>
      <c r="B49" s="103">
        <f>B24+B46</f>
        <v>130718</v>
      </c>
      <c r="C49" s="103">
        <f>C24+C46</f>
        <v>130718</v>
      </c>
      <c r="D49" s="103">
        <f>D24+D46</f>
        <v>128073</v>
      </c>
      <c r="E49" s="167">
        <f>E24+E46</f>
        <v>-2645</v>
      </c>
      <c r="F49" s="68" t="s">
        <v>62</v>
      </c>
      <c r="G49" s="104">
        <f>G24+G46</f>
        <v>130718</v>
      </c>
      <c r="H49" s="104">
        <f>H24+H46</f>
        <v>130718</v>
      </c>
      <c r="I49" s="104">
        <f>I24+I46</f>
        <v>128073</v>
      </c>
      <c r="J49" s="168">
        <f>J24+J46</f>
        <v>-2645</v>
      </c>
    </row>
  </sheetData>
  <sheetProtection/>
  <mergeCells count="16">
    <mergeCell ref="A33:A34"/>
    <mergeCell ref="F33:F34"/>
    <mergeCell ref="A29:J29"/>
    <mergeCell ref="A32:E32"/>
    <mergeCell ref="F32:J32"/>
    <mergeCell ref="E33:E34"/>
    <mergeCell ref="J33:J34"/>
    <mergeCell ref="A11:A12"/>
    <mergeCell ref="F11:F12"/>
    <mergeCell ref="A5:J5"/>
    <mergeCell ref="A6:J6"/>
    <mergeCell ref="A10:E10"/>
    <mergeCell ref="F10:J10"/>
    <mergeCell ref="H9:J9"/>
    <mergeCell ref="E11:E12"/>
    <mergeCell ref="J11:J12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damak</cp:lastModifiedBy>
  <cp:lastPrinted>2013-05-16T10:49:49Z</cp:lastPrinted>
  <dcterms:created xsi:type="dcterms:W3CDTF">2006-01-19T08:45:57Z</dcterms:created>
  <dcterms:modified xsi:type="dcterms:W3CDTF">2013-05-17T06:05:34Z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-1146503250</vt:i4>
  </property>
  <property fmtid="{D5CDD505-2E9C-101B-9397-08002B2CF9AE}" pid="3" name="_EmailSubject">
    <vt:lpwstr/>
  </property>
  <property fmtid="{D5CDD505-2E9C-101B-9397-08002B2CF9AE}" pid="4" name="_AuthorEmail">
    <vt:lpwstr>damak92@t-online.hu</vt:lpwstr>
  </property>
  <property fmtid="{D5CDD505-2E9C-101B-9397-08002B2CF9AE}" pid="5" name="_AuthorEmailDisplayName">
    <vt:lpwstr>Polgármesteri Hivatal Damak</vt:lpwstr>
  </property>
  <property fmtid="{D5CDD505-2E9C-101B-9397-08002B2CF9AE}" pid="6" name="_PreviousAdHocReviewCycleID">
    <vt:i4>-1761861500</vt:i4>
  </property>
  <property fmtid="{D5CDD505-2E9C-101B-9397-08002B2CF9AE}" pid="7" name="_ReviewingToolsShownOnce">
    <vt:lpwstr/>
  </property>
</Properties>
</file>