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770" activeTab="0"/>
  </bookViews>
  <sheets>
    <sheet name="Munka1" sheetId="1" r:id="rId1"/>
  </sheets>
  <definedNames/>
  <calcPr fullCalcOnLoad="1"/>
</workbook>
</file>

<file path=xl/sharedStrings.xml><?xml version="1.0" encoding="utf-8"?>
<sst xmlns="http://schemas.openxmlformats.org/spreadsheetml/2006/main" count="61" uniqueCount="56">
  <si>
    <t>Bevételek</t>
  </si>
  <si>
    <t>Kiadások</t>
  </si>
  <si>
    <t>Megnevezés</t>
  </si>
  <si>
    <t>Intézményi műk. bevételek</t>
  </si>
  <si>
    <t xml:space="preserve"> - Helyi adók</t>
  </si>
  <si>
    <t xml:space="preserve"> - Átengedett központi adók</t>
  </si>
  <si>
    <t>Működési bevétel összesen</t>
  </si>
  <si>
    <t>Támogatások összesen</t>
  </si>
  <si>
    <t>Felh. és tőkejell. bev. össz.</t>
  </si>
  <si>
    <t>Sajátos felhalm. és tőkebev.</t>
  </si>
  <si>
    <t>Támog. értékű bev. össz.</t>
  </si>
  <si>
    <t>Tám. értékű műk. bevétel</t>
  </si>
  <si>
    <t xml:space="preserve"> - ebből OEP-től átvett pénz</t>
  </si>
  <si>
    <t>Tám. értékű felh. bev</t>
  </si>
  <si>
    <t>Hitelek összesen</t>
  </si>
  <si>
    <t>Működési célú hitelfelvétel</t>
  </si>
  <si>
    <t>Felhal. célú hitelfelvétel</t>
  </si>
  <si>
    <t>Előző évi visszatér.</t>
  </si>
  <si>
    <t>Bevételek mindösszesen</t>
  </si>
  <si>
    <t>Személyi juttatások</t>
  </si>
  <si>
    <t>Munkaad. terh. jár</t>
  </si>
  <si>
    <t>Dologi kiadások</t>
  </si>
  <si>
    <t>Műk. kiadások. össz.</t>
  </si>
  <si>
    <t>Tám. ért. műk. kiadás</t>
  </si>
  <si>
    <t>Műk. célú pe. áta.áh. kiv</t>
  </si>
  <si>
    <t>Működési tám. össz.</t>
  </si>
  <si>
    <t>Felújítási kiadások</t>
  </si>
  <si>
    <t>Felhalmozási kiadások</t>
  </si>
  <si>
    <t>Felh. célú pe. áta. áh. kiv.</t>
  </si>
  <si>
    <t>Részvény</t>
  </si>
  <si>
    <t>Felh. kiad összesen</t>
  </si>
  <si>
    <t>Tőketörlesztés</t>
  </si>
  <si>
    <t>Kamatfizetés</t>
  </si>
  <si>
    <t>Adósságszolg. összesen</t>
  </si>
  <si>
    <t>Általános tartalék</t>
  </si>
  <si>
    <t>Céltartalék</t>
  </si>
  <si>
    <t>Tartalékok összesen</t>
  </si>
  <si>
    <t>Előző évi visszaf.köt</t>
  </si>
  <si>
    <t>Kiadások mindösszesen</t>
  </si>
  <si>
    <t>Önk. sajátos műk. bev</t>
  </si>
  <si>
    <t xml:space="preserve"> - ebből Munkaügyi kp.</t>
  </si>
  <si>
    <t xml:space="preserve">       Gépjárműadó 40%</t>
  </si>
  <si>
    <t>Előző évi pénzmaradvány</t>
  </si>
  <si>
    <t>Magánszemélyek kom. Adója</t>
  </si>
  <si>
    <t>3 számú melléklet</t>
  </si>
  <si>
    <t>kötelező</t>
  </si>
  <si>
    <t>önként
vállalt</t>
  </si>
  <si>
    <t>államigazgatási</t>
  </si>
  <si>
    <t xml:space="preserve"> I. jogcím</t>
  </si>
  <si>
    <t xml:space="preserve"> III. jogcím ( szociális)</t>
  </si>
  <si>
    <t xml:space="preserve"> II. jogcím ( óvoda)</t>
  </si>
  <si>
    <t>IY. Jogcím ( közművelődés)</t>
  </si>
  <si>
    <t>Mátraterenye Önkormányzat 2018. évi tervezett
 költségvetési bevételeit és költségvetési kiadásait előirányzat csoportok szerint tartalmazó mérlege
kötelező feladatok, önként vállalt feladatok és államigazgatási feladatok szerinti bontásban</t>
  </si>
  <si>
    <t>2018. évi
 terv</t>
  </si>
  <si>
    <t xml:space="preserve"> - önkormányzatoktól</t>
  </si>
  <si>
    <t>Mátraterenye Község Önkormányzatának Képviselő testülete 3/2018. (II.20.)önkormányzati rendelete az önkormányzat 2018. évi költségvetéséről</t>
  </si>
</sst>
</file>

<file path=xl/styles.xml><?xml version="1.0" encoding="utf-8"?>
<styleSheet xmlns="http://schemas.openxmlformats.org/spreadsheetml/2006/main">
  <numFmts count="2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  <numFmt numFmtId="172" formatCode="&quot;Igen&quot;;&quot;Igen&quot;;&quot;Nem&quot;"/>
    <numFmt numFmtId="173" formatCode="&quot;Igaz&quot;;&quot;Igaz&quot;;&quot;Hamis&quot;"/>
    <numFmt numFmtId="174" formatCode="&quot;Be&quot;;&quot;Be&quot;;&quot;Ki&quot;"/>
    <numFmt numFmtId="175" formatCode="0.0"/>
  </numFmts>
  <fonts count="45">
    <font>
      <sz val="10"/>
      <name val="Arial"/>
      <family val="0"/>
    </font>
    <font>
      <sz val="8"/>
      <name val="Arial"/>
      <family val="0"/>
    </font>
    <font>
      <sz val="10"/>
      <name val="Garamond"/>
      <family val="1"/>
    </font>
    <font>
      <b/>
      <sz val="10"/>
      <name val="Garamond"/>
      <family val="1"/>
    </font>
    <font>
      <b/>
      <sz val="11"/>
      <name val="Garamond"/>
      <family val="1"/>
    </font>
    <font>
      <sz val="11"/>
      <name val="Garamond"/>
      <family val="1"/>
    </font>
    <font>
      <i/>
      <u val="single"/>
      <sz val="12"/>
      <name val="Garamond"/>
      <family val="1"/>
    </font>
    <font>
      <b/>
      <u val="single"/>
      <sz val="10"/>
      <name val="Garamond"/>
      <family val="1"/>
    </font>
    <font>
      <i/>
      <u val="single"/>
      <sz val="10"/>
      <name val="Garamond"/>
      <family val="1"/>
    </font>
    <font>
      <sz val="10"/>
      <color indexed="10"/>
      <name val="Garamond"/>
      <family val="1"/>
    </font>
    <font>
      <b/>
      <sz val="10"/>
      <color indexed="10"/>
      <name val="Garamond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30" fillId="1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0" fillId="21" borderId="7" applyNumberFormat="0" applyFon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8" fillId="28" borderId="0" applyNumberFormat="0" applyBorder="0" applyAlignment="0" applyProtection="0"/>
    <xf numFmtId="0" fontId="39" fillId="29" borderId="8" applyNumberFormat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0" borderId="0" applyNumberFormat="0" applyBorder="0" applyAlignment="0" applyProtection="0"/>
    <xf numFmtId="0" fontId="43" fillId="31" borderId="0" applyNumberFormat="0" applyBorder="0" applyAlignment="0" applyProtection="0"/>
    <xf numFmtId="0" fontId="44" fillId="29" borderId="1" applyNumberFormat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5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3" fillId="0" borderId="13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 vertical="justify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vertical="justify"/>
    </xf>
    <xf numFmtId="0" fontId="3" fillId="32" borderId="10" xfId="0" applyFont="1" applyFill="1" applyBorder="1" applyAlignment="1">
      <alignment/>
    </xf>
    <xf numFmtId="0" fontId="3" fillId="32" borderId="11" xfId="0" applyFont="1" applyFill="1" applyBorder="1" applyAlignment="1">
      <alignment/>
    </xf>
    <xf numFmtId="0" fontId="2" fillId="0" borderId="11" xfId="0" applyFont="1" applyBorder="1" applyAlignment="1">
      <alignment wrapText="1"/>
    </xf>
    <xf numFmtId="0" fontId="2" fillId="0" borderId="10" xfId="0" applyFont="1" applyBorder="1" applyAlignment="1">
      <alignment horizontal="right"/>
    </xf>
    <xf numFmtId="0" fontId="3" fillId="32" borderId="10" xfId="0" applyFont="1" applyFill="1" applyBorder="1" applyAlignment="1">
      <alignment horizontal="right"/>
    </xf>
    <xf numFmtId="0" fontId="10" fillId="0" borderId="10" xfId="0" applyFont="1" applyBorder="1" applyAlignment="1">
      <alignment/>
    </xf>
    <xf numFmtId="0" fontId="3" fillId="32" borderId="14" xfId="0" applyFont="1" applyFill="1" applyBorder="1" applyAlignment="1">
      <alignment/>
    </xf>
    <xf numFmtId="0" fontId="3" fillId="32" borderId="15" xfId="0" applyFont="1" applyFill="1" applyBorder="1" applyAlignment="1">
      <alignment horizontal="right"/>
    </xf>
    <xf numFmtId="0" fontId="3" fillId="32" borderId="15" xfId="0" applyFont="1" applyFill="1" applyBorder="1" applyAlignment="1">
      <alignment/>
    </xf>
    <xf numFmtId="0" fontId="10" fillId="0" borderId="10" xfId="0" applyFont="1" applyBorder="1" applyAlignment="1">
      <alignment horizontal="right"/>
    </xf>
    <xf numFmtId="0" fontId="9" fillId="0" borderId="10" xfId="0" applyFont="1" applyBorder="1" applyAlignment="1">
      <alignment/>
    </xf>
    <xf numFmtId="0" fontId="3" fillId="0" borderId="13" xfId="0" applyFont="1" applyBorder="1" applyAlignment="1">
      <alignment/>
    </xf>
    <xf numFmtId="0" fontId="0" fillId="0" borderId="16" xfId="0" applyBorder="1" applyAlignment="1">
      <alignment/>
    </xf>
    <xf numFmtId="0" fontId="2" fillId="33" borderId="0" xfId="0" applyFont="1" applyFill="1" applyBorder="1" applyAlignment="1">
      <alignment horizontal="right"/>
    </xf>
    <xf numFmtId="0" fontId="3" fillId="33" borderId="0" xfId="0" applyFont="1" applyFill="1" applyBorder="1" applyAlignment="1">
      <alignment horizontal="right"/>
    </xf>
    <xf numFmtId="0" fontId="9" fillId="0" borderId="12" xfId="0" applyFont="1" applyBorder="1" applyAlignment="1">
      <alignment/>
    </xf>
    <xf numFmtId="0" fontId="3" fillId="0" borderId="12" xfId="0" applyFont="1" applyBorder="1" applyAlignment="1">
      <alignment horizontal="center" wrapText="1"/>
    </xf>
    <xf numFmtId="0" fontId="3" fillId="32" borderId="12" xfId="0" applyFont="1" applyFill="1" applyBorder="1" applyAlignment="1">
      <alignment/>
    </xf>
    <xf numFmtId="0" fontId="3" fillId="32" borderId="12" xfId="0" applyFont="1" applyFill="1" applyBorder="1" applyAlignment="1">
      <alignment horizontal="right"/>
    </xf>
    <xf numFmtId="0" fontId="3" fillId="32" borderId="17" xfId="0" applyFont="1" applyFill="1" applyBorder="1" applyAlignment="1">
      <alignment/>
    </xf>
    <xf numFmtId="1" fontId="2" fillId="0" borderId="10" xfId="0" applyNumberFormat="1" applyFont="1" applyBorder="1" applyAlignment="1">
      <alignment/>
    </xf>
    <xf numFmtId="1" fontId="3" fillId="32" borderId="10" xfId="0" applyNumberFormat="1" applyFont="1" applyFill="1" applyBorder="1" applyAlignment="1">
      <alignment/>
    </xf>
    <xf numFmtId="0" fontId="6" fillId="0" borderId="0" xfId="0" applyFont="1" applyAlignment="1">
      <alignment horizontal="right" wrapText="1"/>
    </xf>
    <xf numFmtId="0" fontId="7" fillId="0" borderId="0" xfId="0" applyFont="1" applyAlignment="1">
      <alignment horizontal="right" wrapText="1"/>
    </xf>
    <xf numFmtId="0" fontId="4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13" xfId="0" applyFont="1" applyBorder="1" applyAlignment="1">
      <alignment horizont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I46"/>
  <sheetViews>
    <sheetView tabSelected="1" zoomScalePageLayoutView="0" workbookViewId="0" topLeftCell="A1">
      <selection activeCell="A1" sqref="A1:H1"/>
    </sheetView>
  </sheetViews>
  <sheetFormatPr defaultColWidth="9.140625" defaultRowHeight="12.75"/>
  <cols>
    <col min="1" max="1" width="26.00390625" style="0" customWidth="1"/>
    <col min="2" max="2" width="10.7109375" style="0" customWidth="1"/>
    <col min="3" max="3" width="9.7109375" style="0" customWidth="1"/>
    <col min="4" max="4" width="9.00390625" style="0" customWidth="1"/>
    <col min="5" max="5" width="19.7109375" style="0" customWidth="1"/>
    <col min="6" max="6" width="9.28125" style="0" customWidth="1"/>
  </cols>
  <sheetData>
    <row r="1" spans="1:8" ht="48" customHeight="1">
      <c r="A1" s="40" t="s">
        <v>55</v>
      </c>
      <c r="B1" s="40"/>
      <c r="C1" s="40"/>
      <c r="D1" s="40"/>
      <c r="E1" s="40"/>
      <c r="F1" s="40"/>
      <c r="G1" s="40"/>
      <c r="H1" s="40"/>
    </row>
    <row r="2" spans="5:6" ht="15.75">
      <c r="E2" s="36"/>
      <c r="F2" s="37"/>
    </row>
    <row r="3" spans="1:8" ht="12.75">
      <c r="A3" s="2"/>
      <c r="B3" s="2"/>
      <c r="C3" s="2"/>
      <c r="D3" s="2"/>
      <c r="E3" s="39" t="s">
        <v>44</v>
      </c>
      <c r="F3" s="39"/>
      <c r="G3" s="39"/>
      <c r="H3" s="39"/>
    </row>
    <row r="4" spans="1:7" ht="12.75">
      <c r="A4" s="2"/>
      <c r="B4" s="2"/>
      <c r="C4" s="2"/>
      <c r="D4" s="2"/>
      <c r="E4" s="2"/>
      <c r="F4" s="2"/>
      <c r="G4" s="2"/>
    </row>
    <row r="5" spans="1:9" ht="12.75" customHeight="1">
      <c r="A5" s="38" t="s">
        <v>52</v>
      </c>
      <c r="B5" s="38"/>
      <c r="C5" s="38"/>
      <c r="D5" s="38"/>
      <c r="E5" s="38"/>
      <c r="F5" s="38"/>
      <c r="G5" s="38"/>
      <c r="H5" s="38"/>
      <c r="I5" s="1"/>
    </row>
    <row r="6" spans="1:9" ht="12.75" customHeight="1">
      <c r="A6" s="38"/>
      <c r="B6" s="38"/>
      <c r="C6" s="38"/>
      <c r="D6" s="38"/>
      <c r="E6" s="38"/>
      <c r="F6" s="38"/>
      <c r="G6" s="38"/>
      <c r="H6" s="38"/>
      <c r="I6" s="1"/>
    </row>
    <row r="7" spans="1:9" ht="12.75" customHeight="1">
      <c r="A7" s="38"/>
      <c r="B7" s="38"/>
      <c r="C7" s="38"/>
      <c r="D7" s="38"/>
      <c r="E7" s="38"/>
      <c r="F7" s="38"/>
      <c r="G7" s="38"/>
      <c r="H7" s="38"/>
      <c r="I7" s="1"/>
    </row>
    <row r="8" spans="1:9" ht="12.75" customHeight="1">
      <c r="A8" s="38"/>
      <c r="B8" s="38"/>
      <c r="C8" s="38"/>
      <c r="D8" s="38"/>
      <c r="E8" s="38"/>
      <c r="F8" s="38"/>
      <c r="G8" s="38"/>
      <c r="H8" s="38"/>
      <c r="I8" s="1"/>
    </row>
    <row r="9" spans="1:9" ht="12.75" customHeight="1">
      <c r="A9" s="38"/>
      <c r="B9" s="38"/>
      <c r="C9" s="38"/>
      <c r="D9" s="38"/>
      <c r="E9" s="38"/>
      <c r="F9" s="38"/>
      <c r="G9" s="38"/>
      <c r="H9" s="38"/>
      <c r="I9" s="1"/>
    </row>
    <row r="10" spans="1:9" ht="12.75">
      <c r="A10" s="3"/>
      <c r="B10" s="3"/>
      <c r="C10" s="3"/>
      <c r="D10" s="3"/>
      <c r="E10" s="3"/>
      <c r="F10" s="3"/>
      <c r="G10" s="3"/>
      <c r="H10" s="1"/>
      <c r="I10" s="1"/>
    </row>
    <row r="11" spans="1:7" ht="13.5" thickBot="1">
      <c r="A11" s="2"/>
      <c r="B11" s="2"/>
      <c r="C11" s="2"/>
      <c r="D11" s="2"/>
      <c r="E11" s="2"/>
      <c r="F11" s="2"/>
      <c r="G11" s="2"/>
    </row>
    <row r="12" spans="1:8" ht="12.75">
      <c r="A12" s="45" t="s">
        <v>0</v>
      </c>
      <c r="B12" s="46"/>
      <c r="C12" s="8"/>
      <c r="D12" s="8"/>
      <c r="E12" s="46" t="s">
        <v>1</v>
      </c>
      <c r="F12" s="46"/>
      <c r="G12" s="25"/>
      <c r="H12" s="26"/>
    </row>
    <row r="13" spans="1:8" ht="12.75">
      <c r="A13" s="9"/>
      <c r="B13" s="41" t="s">
        <v>53</v>
      </c>
      <c r="C13" s="42"/>
      <c r="D13" s="43"/>
      <c r="E13" s="10"/>
      <c r="F13" s="41" t="s">
        <v>53</v>
      </c>
      <c r="G13" s="42"/>
      <c r="H13" s="44"/>
    </row>
    <row r="14" spans="1:8" ht="25.5">
      <c r="A14" s="11" t="s">
        <v>2</v>
      </c>
      <c r="B14" s="12" t="s">
        <v>45</v>
      </c>
      <c r="C14" s="12" t="s">
        <v>46</v>
      </c>
      <c r="D14" s="12" t="s">
        <v>47</v>
      </c>
      <c r="E14" s="13" t="s">
        <v>2</v>
      </c>
      <c r="F14" s="12" t="s">
        <v>45</v>
      </c>
      <c r="G14" s="12" t="s">
        <v>46</v>
      </c>
      <c r="H14" s="30" t="s">
        <v>47</v>
      </c>
    </row>
    <row r="15" spans="1:8" ht="12.75">
      <c r="A15" s="9" t="s">
        <v>3</v>
      </c>
      <c r="B15" s="10">
        <v>2500000</v>
      </c>
      <c r="C15" s="10"/>
      <c r="D15" s="10"/>
      <c r="E15" s="5" t="s">
        <v>19</v>
      </c>
      <c r="F15" s="34">
        <f>245953912-H15-G15</f>
        <v>228207599.27272728</v>
      </c>
      <c r="G15" s="34">
        <f>19520944/1.1</f>
        <v>17746312.727272727</v>
      </c>
      <c r="H15" s="7"/>
    </row>
    <row r="16" spans="1:8" ht="12.75">
      <c r="A16" s="9" t="s">
        <v>39</v>
      </c>
      <c r="B16" s="10">
        <v>16300000</v>
      </c>
      <c r="C16" s="10"/>
      <c r="D16" s="10"/>
      <c r="E16" s="5" t="s">
        <v>20</v>
      </c>
      <c r="F16" s="34">
        <f>30224438-G16</f>
        <v>29449806.727272727</v>
      </c>
      <c r="G16" s="34">
        <f>18520944-G15</f>
        <v>774631.2727272734</v>
      </c>
      <c r="H16" s="7"/>
    </row>
    <row r="17" spans="1:8" ht="12.75">
      <c r="A17" s="6" t="s">
        <v>4</v>
      </c>
      <c r="B17" s="5">
        <v>13500000</v>
      </c>
      <c r="C17" s="5"/>
      <c r="D17" s="5"/>
      <c r="E17" s="5" t="s">
        <v>21</v>
      </c>
      <c r="F17" s="5">
        <f>95227748-G17</f>
        <v>91367334</v>
      </c>
      <c r="G17" s="5">
        <v>3860414</v>
      </c>
      <c r="H17" s="7"/>
    </row>
    <row r="18" spans="1:8" ht="12.75">
      <c r="A18" s="6" t="s">
        <v>5</v>
      </c>
      <c r="B18" s="5">
        <v>2800000</v>
      </c>
      <c r="C18" s="5"/>
      <c r="D18" s="5"/>
      <c r="E18" s="14" t="s">
        <v>22</v>
      </c>
      <c r="F18" s="35">
        <f>SUM(F15:F17)</f>
        <v>349024740</v>
      </c>
      <c r="G18" s="35">
        <f>SUM(G15:G17)</f>
        <v>22381358</v>
      </c>
      <c r="H18" s="31"/>
    </row>
    <row r="19" spans="1:8" ht="12.75">
      <c r="A19" s="6" t="s">
        <v>41</v>
      </c>
      <c r="B19" s="5">
        <v>2800000</v>
      </c>
      <c r="C19" s="5"/>
      <c r="D19" s="5"/>
      <c r="E19" s="5" t="s">
        <v>23</v>
      </c>
      <c r="F19" s="5">
        <v>123506381</v>
      </c>
      <c r="G19" s="5"/>
      <c r="H19" s="7"/>
    </row>
    <row r="20" spans="1:8" ht="12.75">
      <c r="A20" s="6"/>
      <c r="B20" s="5"/>
      <c r="C20" s="5"/>
      <c r="D20" s="5"/>
      <c r="E20" s="5" t="s">
        <v>24</v>
      </c>
      <c r="F20" s="5">
        <v>17890000</v>
      </c>
      <c r="G20" s="5"/>
      <c r="H20" s="7"/>
    </row>
    <row r="21" spans="1:8" ht="12.75">
      <c r="A21" s="15" t="s">
        <v>6</v>
      </c>
      <c r="B21" s="14">
        <v>18800000</v>
      </c>
      <c r="C21" s="14"/>
      <c r="D21" s="14"/>
      <c r="E21" s="14" t="s">
        <v>25</v>
      </c>
      <c r="F21" s="14">
        <f>SUM(F19:F20)</f>
        <v>141396381</v>
      </c>
      <c r="G21" s="14"/>
      <c r="H21" s="31"/>
    </row>
    <row r="22" spans="1:8" ht="12.75">
      <c r="A22" s="15" t="s">
        <v>7</v>
      </c>
      <c r="B22" s="14">
        <v>232214868</v>
      </c>
      <c r="C22" s="14"/>
      <c r="D22" s="14"/>
      <c r="E22" s="5" t="s">
        <v>26</v>
      </c>
      <c r="F22" s="5">
        <v>101162403</v>
      </c>
      <c r="G22" s="5"/>
      <c r="H22" s="7"/>
    </row>
    <row r="23" spans="1:8" ht="12.75">
      <c r="A23" s="6" t="s">
        <v>48</v>
      </c>
      <c r="B23" s="5">
        <v>101464654</v>
      </c>
      <c r="C23" s="5"/>
      <c r="D23" s="5"/>
      <c r="E23" s="5" t="s">
        <v>27</v>
      </c>
      <c r="F23" s="5">
        <v>10393249</v>
      </c>
      <c r="G23" s="5"/>
      <c r="H23" s="7"/>
    </row>
    <row r="24" spans="1:8" ht="12.75">
      <c r="A24" s="6" t="s">
        <v>50</v>
      </c>
      <c r="B24" s="5">
        <v>55910500</v>
      </c>
      <c r="C24" s="5"/>
      <c r="D24" s="5"/>
      <c r="E24" s="5" t="s">
        <v>28</v>
      </c>
      <c r="F24" s="5">
        <v>0</v>
      </c>
      <c r="G24" s="5"/>
      <c r="H24" s="7"/>
    </row>
    <row r="25" spans="1:8" ht="12.75">
      <c r="A25" s="6" t="s">
        <v>49</v>
      </c>
      <c r="B25" s="5">
        <v>72668974</v>
      </c>
      <c r="C25" s="5"/>
      <c r="D25" s="5"/>
      <c r="E25" s="5" t="s">
        <v>29</v>
      </c>
      <c r="F25" s="17">
        <v>0</v>
      </c>
      <c r="G25" s="5"/>
      <c r="H25" s="7"/>
    </row>
    <row r="26" spans="1:8" ht="12.75">
      <c r="A26" s="16" t="s">
        <v>51</v>
      </c>
      <c r="B26" s="17">
        <v>2170740</v>
      </c>
      <c r="C26" s="17"/>
      <c r="D26" s="17"/>
      <c r="E26" s="5"/>
      <c r="F26" s="17"/>
      <c r="G26" s="5"/>
      <c r="H26" s="7"/>
    </row>
    <row r="27" spans="1:8" ht="12.75">
      <c r="A27" s="15" t="s">
        <v>8</v>
      </c>
      <c r="B27" s="14">
        <v>6100000</v>
      </c>
      <c r="C27" s="14"/>
      <c r="D27" s="14"/>
      <c r="E27" s="14" t="s">
        <v>30</v>
      </c>
      <c r="F27" s="14">
        <f>SUM(F22:F26)</f>
        <v>111555652</v>
      </c>
      <c r="G27" s="14"/>
      <c r="H27" s="31"/>
    </row>
    <row r="28" spans="1:8" ht="12.75">
      <c r="A28" s="6" t="s">
        <v>9</v>
      </c>
      <c r="B28" s="5">
        <v>1500000</v>
      </c>
      <c r="C28" s="5"/>
      <c r="D28" s="5"/>
      <c r="E28" s="5" t="s">
        <v>31</v>
      </c>
      <c r="F28" s="5">
        <v>0</v>
      </c>
      <c r="G28" s="5"/>
      <c r="H28" s="7"/>
    </row>
    <row r="29" spans="1:8" ht="12.75">
      <c r="A29" s="6" t="s">
        <v>43</v>
      </c>
      <c r="B29" s="17">
        <v>4600000</v>
      </c>
      <c r="C29" s="17"/>
      <c r="D29" s="17"/>
      <c r="E29" s="5" t="s">
        <v>32</v>
      </c>
      <c r="F29" s="5">
        <v>0</v>
      </c>
      <c r="G29" s="5"/>
      <c r="H29" s="7"/>
    </row>
    <row r="30" spans="1:8" ht="12.75">
      <c r="A30" s="15" t="s">
        <v>10</v>
      </c>
      <c r="B30" s="14">
        <f>B31</f>
        <v>238030914</v>
      </c>
      <c r="C30" s="14"/>
      <c r="D30" s="14"/>
      <c r="E30" s="14" t="s">
        <v>33</v>
      </c>
      <c r="F30" s="14">
        <v>0</v>
      </c>
      <c r="G30" s="14"/>
      <c r="H30" s="31"/>
    </row>
    <row r="31" spans="1:8" ht="12.75">
      <c r="A31" s="6" t="s">
        <v>11</v>
      </c>
      <c r="B31" s="5">
        <f>SUM(B32:B34)</f>
        <v>238030914</v>
      </c>
      <c r="C31" s="5"/>
      <c r="D31" s="5"/>
      <c r="E31" s="5" t="s">
        <v>34</v>
      </c>
      <c r="F31" s="17">
        <v>0</v>
      </c>
      <c r="G31" s="5"/>
      <c r="H31" s="7"/>
    </row>
    <row r="32" spans="1:8" ht="12.75">
      <c r="A32" s="6" t="s">
        <v>12</v>
      </c>
      <c r="B32" s="5">
        <v>23673600</v>
      </c>
      <c r="C32" s="5"/>
      <c r="D32" s="5"/>
      <c r="E32" s="5" t="s">
        <v>35</v>
      </c>
      <c r="F32" s="17">
        <v>0</v>
      </c>
      <c r="G32" s="5"/>
      <c r="H32" s="7"/>
    </row>
    <row r="33" spans="1:8" ht="12.75">
      <c r="A33" s="6" t="s">
        <v>40</v>
      </c>
      <c r="B33" s="5">
        <f>230012252-C33</f>
        <v>207630894</v>
      </c>
      <c r="C33" s="5">
        <v>22381358</v>
      </c>
      <c r="D33" s="5"/>
      <c r="E33" s="5"/>
      <c r="F33" s="17"/>
      <c r="G33" s="5"/>
      <c r="H33" s="7"/>
    </row>
    <row r="34" spans="1:8" ht="12.75">
      <c r="A34" s="6" t="s">
        <v>54</v>
      </c>
      <c r="B34" s="5">
        <v>6726420</v>
      </c>
      <c r="C34" s="5"/>
      <c r="D34" s="5"/>
      <c r="E34" s="5"/>
      <c r="F34" s="17"/>
      <c r="G34" s="5"/>
      <c r="H34" s="7"/>
    </row>
    <row r="35" spans="1:8" ht="12.75">
      <c r="A35" s="15" t="s">
        <v>13</v>
      </c>
      <c r="B35" s="18">
        <v>26164000</v>
      </c>
      <c r="C35" s="18">
        <f>SUM(C31:C34)</f>
        <v>22381358</v>
      </c>
      <c r="D35" s="18"/>
      <c r="E35" s="5"/>
      <c r="F35" s="17"/>
      <c r="G35" s="5"/>
      <c r="H35" s="7"/>
    </row>
    <row r="36" spans="1:8" ht="12.75">
      <c r="A36" s="15" t="s">
        <v>14</v>
      </c>
      <c r="B36" s="14">
        <v>0</v>
      </c>
      <c r="C36" s="14"/>
      <c r="D36" s="14"/>
      <c r="E36" s="14" t="s">
        <v>36</v>
      </c>
      <c r="F36" s="18">
        <v>0</v>
      </c>
      <c r="G36" s="18"/>
      <c r="H36" s="32"/>
    </row>
    <row r="37" spans="1:8" ht="12.75">
      <c r="A37" s="6" t="s">
        <v>15</v>
      </c>
      <c r="B37" s="17">
        <v>0</v>
      </c>
      <c r="C37" s="17"/>
      <c r="D37" s="17"/>
      <c r="E37" s="5"/>
      <c r="F37" s="17"/>
      <c r="G37" s="5"/>
      <c r="H37" s="7"/>
    </row>
    <row r="38" spans="1:8" ht="12.75">
      <c r="A38" s="6" t="s">
        <v>16</v>
      </c>
      <c r="B38" s="17">
        <v>0</v>
      </c>
      <c r="C38" s="17"/>
      <c r="D38" s="17"/>
      <c r="E38" s="5"/>
      <c r="F38" s="17"/>
      <c r="G38" s="5"/>
      <c r="H38" s="7"/>
    </row>
    <row r="39" spans="1:8" ht="12.75">
      <c r="A39" s="15" t="s">
        <v>17</v>
      </c>
      <c r="B39" s="18">
        <v>0</v>
      </c>
      <c r="C39" s="18"/>
      <c r="D39" s="18"/>
      <c r="E39" s="14" t="s">
        <v>37</v>
      </c>
      <c r="F39" s="18">
        <v>6015563</v>
      </c>
      <c r="G39" s="18"/>
      <c r="H39" s="32"/>
    </row>
    <row r="40" spans="1:8" ht="12.75">
      <c r="A40" s="15" t="s">
        <v>42</v>
      </c>
      <c r="B40" s="18">
        <v>86682554</v>
      </c>
      <c r="C40" s="18"/>
      <c r="D40" s="18"/>
      <c r="E40" s="19"/>
      <c r="F40" s="23"/>
      <c r="G40" s="24"/>
      <c r="H40" s="29"/>
    </row>
    <row r="41" spans="1:8" ht="13.5" thickBot="1">
      <c r="A41" s="20" t="s">
        <v>18</v>
      </c>
      <c r="B41" s="21">
        <f>B21+B22+B27+B30+B35+B40</f>
        <v>607992336</v>
      </c>
      <c r="C41" s="21">
        <f>C21+C22+C27+C30+C35+C40</f>
        <v>22381358</v>
      </c>
      <c r="D41" s="21"/>
      <c r="E41" s="22" t="s">
        <v>38</v>
      </c>
      <c r="F41" s="22">
        <f>F18+F21+F27+F30+F36+F39</f>
        <v>607992336</v>
      </c>
      <c r="G41" s="22">
        <f>G18+G21+G27+G30+G36+G39</f>
        <v>22381358</v>
      </c>
      <c r="H41" s="33"/>
    </row>
    <row r="42" spans="1:7" ht="15">
      <c r="A42" s="4"/>
      <c r="B42" s="4"/>
      <c r="C42" s="4"/>
      <c r="D42" s="4"/>
      <c r="E42" s="4"/>
      <c r="F42" s="4"/>
      <c r="G42" s="2"/>
    </row>
    <row r="43" spans="1:9" ht="12.75">
      <c r="A43" s="2"/>
      <c r="B43" s="2"/>
      <c r="C43" s="2"/>
      <c r="D43" s="2"/>
      <c r="E43" s="2"/>
      <c r="F43" s="2"/>
      <c r="G43" s="2"/>
      <c r="I43" s="27"/>
    </row>
    <row r="44" spans="1:9" ht="12.75">
      <c r="A44" s="2"/>
      <c r="B44" s="2"/>
      <c r="C44" s="2"/>
      <c r="D44" s="2"/>
      <c r="E44" s="2"/>
      <c r="F44" s="2"/>
      <c r="G44" s="2"/>
      <c r="I44" s="28"/>
    </row>
    <row r="45" spans="1:7" ht="12.75">
      <c r="A45" s="2"/>
      <c r="B45" s="2"/>
      <c r="C45" s="2"/>
      <c r="D45" s="2"/>
      <c r="E45" s="2"/>
      <c r="F45" s="2"/>
      <c r="G45" s="2"/>
    </row>
    <row r="46" spans="1:7" ht="12.75">
      <c r="A46" s="2"/>
      <c r="B46" s="2"/>
      <c r="C46" s="2"/>
      <c r="D46" s="2"/>
      <c r="E46" s="2"/>
      <c r="F46" s="2"/>
      <c r="G46" s="2"/>
    </row>
  </sheetData>
  <sheetProtection/>
  <mergeCells count="8">
    <mergeCell ref="E2:F2"/>
    <mergeCell ref="A5:H9"/>
    <mergeCell ref="E3:H3"/>
    <mergeCell ref="A1:H1"/>
    <mergeCell ref="B13:D13"/>
    <mergeCell ref="F13:H13"/>
    <mergeCell ref="A12:B12"/>
    <mergeCell ref="E12:F12"/>
  </mergeCells>
  <printOptions/>
  <pageMargins left="0.15748031496062992" right="0.15748031496062992" top="0.984251968503937" bottom="0.984251968503937" header="0.5118110236220472" footer="0.5118110236220472"/>
  <pageSetup fitToHeight="1" fitToWidth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Raifaisen 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Raifaisen</dc:creator>
  <cp:keywords/>
  <dc:description/>
  <cp:lastModifiedBy>zsuzsa</cp:lastModifiedBy>
  <cp:lastPrinted>2018-02-01T12:26:11Z</cp:lastPrinted>
  <dcterms:created xsi:type="dcterms:W3CDTF">2008-01-24T08:40:53Z</dcterms:created>
  <dcterms:modified xsi:type="dcterms:W3CDTF">2018-02-19T14:14:50Z</dcterms:modified>
  <cp:category/>
  <cp:version/>
  <cp:contentType/>
  <cp:contentStatus/>
</cp:coreProperties>
</file>