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Gondoz.KÖZP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63" i="1"/>
  <c r="H81" i="1" s="1"/>
  <c r="H65" i="1"/>
  <c r="H79" i="1"/>
  <c r="H223" i="1" s="1"/>
  <c r="H115" i="1"/>
  <c r="H121" i="1"/>
  <c r="H134" i="1"/>
  <c r="H148" i="1" s="1"/>
  <c r="H222" i="1" s="1"/>
  <c r="H146" i="1"/>
  <c r="H219" i="1"/>
  <c r="H224" i="1"/>
  <c r="H241" i="1"/>
  <c r="H225" i="1" l="1"/>
</calcChain>
</file>

<file path=xl/sharedStrings.xml><?xml version="1.0" encoding="utf-8"?>
<sst xmlns="http://schemas.openxmlformats.org/spreadsheetml/2006/main" count="232" uniqueCount="145">
  <si>
    <t>Bevételek mindösszesen</t>
  </si>
  <si>
    <t xml:space="preserve">Intézményi működési bevétel </t>
  </si>
  <si>
    <t>B4</t>
  </si>
  <si>
    <t xml:space="preserve">         irányító szerv működési támogatása 10 663 767 Ft</t>
  </si>
  <si>
    <t xml:space="preserve">        egyéb támogatásából normatíva átadás 9 522 960 Ft</t>
  </si>
  <si>
    <t xml:space="preserve">        Települési önkormányzatok szociális feladatainak </t>
  </si>
  <si>
    <t>Ebből:  állami támogatás 10 068 200 Ft</t>
  </si>
  <si>
    <t>Intézményfinanszírozás</t>
  </si>
  <si>
    <t>B816</t>
  </si>
  <si>
    <t>Bevételek</t>
  </si>
  <si>
    <t>Rovatok összege</t>
  </si>
  <si>
    <t>Tételek összege</t>
  </si>
  <si>
    <t>Rovat</t>
  </si>
  <si>
    <t>Kiadások mindösszesen</t>
  </si>
  <si>
    <t>K1-3</t>
  </si>
  <si>
    <t>Beruházási kiadások összesen</t>
  </si>
  <si>
    <t>K6</t>
  </si>
  <si>
    <t>Dologi kiadások összesen</t>
  </si>
  <si>
    <t>K3</t>
  </si>
  <si>
    <t xml:space="preserve">Személyi és járulék kiadások összesen </t>
  </si>
  <si>
    <t>K1</t>
  </si>
  <si>
    <t>Kiadások összesen</t>
  </si>
  <si>
    <t>Dologi összesen</t>
  </si>
  <si>
    <t>Áfa</t>
  </si>
  <si>
    <t>K351</t>
  </si>
  <si>
    <t>Demens vizsgálat költsége</t>
  </si>
  <si>
    <t>Szolgáltatások</t>
  </si>
  <si>
    <t>Egyéb dologi kiadások</t>
  </si>
  <si>
    <t>K355</t>
  </si>
  <si>
    <t>Irodaszer, nyomtatvány</t>
  </si>
  <si>
    <t>Tisztítószer</t>
  </si>
  <si>
    <t>Postaköltség</t>
  </si>
  <si>
    <t>K337</t>
  </si>
  <si>
    <t>Fejlesztő eszközök foglalkoztatás</t>
  </si>
  <si>
    <t>K336</t>
  </si>
  <si>
    <t>Rendezvény (10 alkalom = alkalom/80 fő)</t>
  </si>
  <si>
    <t>Foglalkoztatás egészségügy (2 x 6500)</t>
  </si>
  <si>
    <t>Üzemanyag</t>
  </si>
  <si>
    <t>(2 fő x 23.622 Ft+ áfa)</t>
  </si>
  <si>
    <t>Munkaruha</t>
  </si>
  <si>
    <t>K312</t>
  </si>
  <si>
    <t xml:space="preserve">Dologi kiadások </t>
  </si>
  <si>
    <t>Személyi és járulék kiadások mindösszesen</t>
  </si>
  <si>
    <t>K1-K2</t>
  </si>
  <si>
    <t>Munkaadókat terhelő járulékok összesen</t>
  </si>
  <si>
    <t>2017 évi cafetéria alap x 1,18 x 29% adó</t>
  </si>
  <si>
    <t xml:space="preserve">2% keresetkiegészítés szociális hozzájárulási adó 22%  </t>
  </si>
  <si>
    <t>Szociális ágazati összevont pótlék Szocho 22%</t>
  </si>
  <si>
    <t>Szociális hozzájárulási adó megbízás 22%</t>
  </si>
  <si>
    <t>Szociális hozzájárulási adó alapilletmény 22%</t>
  </si>
  <si>
    <t>Munkaadót terhelő járulékok</t>
  </si>
  <si>
    <t>Személyi juttatások összesen</t>
  </si>
  <si>
    <t>2017. évi cafetéria</t>
  </si>
  <si>
    <t>2% keresetkiegészítés</t>
  </si>
  <si>
    <t>Szociális ágazati összevont pótlék 2 fő</t>
  </si>
  <si>
    <t>Szoc.-és mentálhigiénés munkatárs alapilletménye (megbízási díj)</t>
  </si>
  <si>
    <t>Szociális gondozók alapilletménye 2 fő</t>
  </si>
  <si>
    <t>Közalkalmazottak alapilletménye</t>
  </si>
  <si>
    <t>K1101</t>
  </si>
  <si>
    <t>Személyi juttatások</t>
  </si>
  <si>
    <t>Kiadások</t>
  </si>
  <si>
    <t>DEMENSEK NAPPALI ELLÁTÁSA</t>
  </si>
  <si>
    <t>K1-K3</t>
  </si>
  <si>
    <t>Dologi kiadások és szolgáltatások összesen</t>
  </si>
  <si>
    <t xml:space="preserve">Áfa dologi + szolgáltatási kiadások </t>
  </si>
  <si>
    <t>Szolgáltatások összesen</t>
  </si>
  <si>
    <t>Szoftver használati díj</t>
  </si>
  <si>
    <t>Rovarírtás</t>
  </si>
  <si>
    <t>Épület karbantartás+ festés</t>
  </si>
  <si>
    <t>K334</t>
  </si>
  <si>
    <t>Villamosenergia-szolgáltatás díj</t>
  </si>
  <si>
    <t>K331</t>
  </si>
  <si>
    <t>Víz-és csatorna díj</t>
  </si>
  <si>
    <t>Gázenergia-szolgáltatás díj</t>
  </si>
  <si>
    <t>Telefon + Internet</t>
  </si>
  <si>
    <t>K322</t>
  </si>
  <si>
    <t>Egyéb kiadás</t>
  </si>
  <si>
    <t>Foglalkoztatás</t>
  </si>
  <si>
    <t xml:space="preserve">Rendezvény </t>
  </si>
  <si>
    <t>Hajtóanyag beszerzés</t>
  </si>
  <si>
    <t>Nyomtatópatron toner</t>
  </si>
  <si>
    <t>Munkaruha (2 fő x 23.622 Ft + áfa)</t>
  </si>
  <si>
    <t>( 2 napilap)</t>
  </si>
  <si>
    <t>Folyóirat beszerzés</t>
  </si>
  <si>
    <t>K311</t>
  </si>
  <si>
    <t>Irodaszer, nyomtatvány beszerzés</t>
  </si>
  <si>
    <t>Gyógyszer, kötszer</t>
  </si>
  <si>
    <t>(2 fő x 6500)</t>
  </si>
  <si>
    <t>Foglalkoztatás eü.</t>
  </si>
  <si>
    <t>Személyi és munkaadói járulék kiadások mindösszesen</t>
  </si>
  <si>
    <t>Munkaadói járulékok összesen</t>
  </si>
  <si>
    <t>Jubileumi jutalom szociális hozzájárulási adó 22%</t>
  </si>
  <si>
    <t xml:space="preserve">Magasabb vezetői pótlék szociális hozzájárulási adó 22% </t>
  </si>
  <si>
    <t>Szociális ágazati összevont pótlék szocho 22%</t>
  </si>
  <si>
    <t>Szociális hozzájárulási adó alapbér 22%</t>
  </si>
  <si>
    <t>K2</t>
  </si>
  <si>
    <t>25 éves Jubileumi jutalom 1fő 2 havi bér</t>
  </si>
  <si>
    <t>2017 évi cafetéria</t>
  </si>
  <si>
    <t>Magasabb vezetői pótlék ( 1 fő x 50000 Ftx 12 hó)</t>
  </si>
  <si>
    <t>Intézményvez.+ szoc. gondozó alapilletménye</t>
  </si>
  <si>
    <t>IDŐSEK NAPPALI ELLÁTÁSA</t>
  </si>
  <si>
    <t>Bevétel összesen</t>
  </si>
  <si>
    <t>Egyéb térítési díj (HSNY+Nappali+Kiszállítás)</t>
  </si>
  <si>
    <t>B40</t>
  </si>
  <si>
    <t>B406</t>
  </si>
  <si>
    <t>Szociális étkezés díjbevétele</t>
  </si>
  <si>
    <t>B402</t>
  </si>
  <si>
    <t>Bevétel</t>
  </si>
  <si>
    <t>Beruházások összesen</t>
  </si>
  <si>
    <t>Beruházás áfája</t>
  </si>
  <si>
    <t>K67</t>
  </si>
  <si>
    <t>Ebédszállító gépjármű (kiegészítő forrás a 2015. évi jótékonysági bál 400.000 Ft bevétele)</t>
  </si>
  <si>
    <t>K64</t>
  </si>
  <si>
    <t>Beruházás</t>
  </si>
  <si>
    <t>Dologi kiadások, szolgáltatások összesen</t>
  </si>
  <si>
    <t>Áfa összesen</t>
  </si>
  <si>
    <t>Áfa (vásárolt élelmezés)</t>
  </si>
  <si>
    <t xml:space="preserve"> Áfa (dologi kiadások)</t>
  </si>
  <si>
    <t xml:space="preserve">Üzemanyag </t>
  </si>
  <si>
    <t>Gépkocsi karbantartás</t>
  </si>
  <si>
    <t>Dologi kiadások</t>
  </si>
  <si>
    <t>Vásárolt élelmezés</t>
  </si>
  <si>
    <t>K332</t>
  </si>
  <si>
    <t>Személyi kiadások összesen</t>
  </si>
  <si>
    <t>Személyi kiadások</t>
  </si>
  <si>
    <t>SZOCIÁLIS ÉTKEZTETÉS</t>
  </si>
  <si>
    <t>Dologi kiadás összesen</t>
  </si>
  <si>
    <t>Foglalkozás Egészségügy / 4 fő x 6500  Ft</t>
  </si>
  <si>
    <t>Munkaruha 4 fő x 23.622 Ft + áfa</t>
  </si>
  <si>
    <t>rendezvény (vásárolt élelmiszer)</t>
  </si>
  <si>
    <t>üzemanyag</t>
  </si>
  <si>
    <t>rendezvény</t>
  </si>
  <si>
    <t>tisztítószer</t>
  </si>
  <si>
    <t>irodaszer</t>
  </si>
  <si>
    <t>Személyi  és járulék kiadások összesen</t>
  </si>
  <si>
    <t>K1-2</t>
  </si>
  <si>
    <t>2% keresetkiegészítés szocho 22%</t>
  </si>
  <si>
    <t>Szociális hozzájárulási adó 22% (alapilletmény)</t>
  </si>
  <si>
    <t xml:space="preserve">Szociális ágazati összevont pótlék </t>
  </si>
  <si>
    <t>Közalkalmazottak Alapilletménye (4 fő)</t>
  </si>
  <si>
    <t>HÁZISEGÍTSÉGNYÚJTÁS</t>
  </si>
  <si>
    <t>R É S Z L E T E S    K Ö L T S É G V E T É  S</t>
  </si>
  <si>
    <t xml:space="preserve"> 2017 . </t>
  </si>
  <si>
    <t>Tiszapüspöki Szolgáltató Központ</t>
  </si>
  <si>
    <t>6.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</si>
</sst>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sz val="10"/>
      <color indexed="57"/>
      <name val="Arial"/>
      <charset val="238"/>
    </font>
    <font>
      <sz val="12"/>
      <color indexed="57"/>
      <name val="Times New Roman"/>
      <family val="1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164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2" xfId="0" applyBorder="1" applyAlignment="1">
      <alignment horizontal="left"/>
    </xf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5" xfId="0" applyBorder="1" applyAlignment="1">
      <alignment horizontal="left"/>
    </xf>
    <xf numFmtId="0" fontId="3" fillId="0" borderId="0" xfId="0" applyFont="1"/>
    <xf numFmtId="3" fontId="2" fillId="0" borderId="4" xfId="0" applyNumberFormat="1" applyFont="1" applyBorder="1"/>
    <xf numFmtId="3" fontId="2" fillId="0" borderId="5" xfId="0" applyNumberFormat="1" applyFont="1" applyBorder="1"/>
    <xf numFmtId="16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5" xfId="0" applyFont="1" applyBorder="1" applyAlignment="1">
      <alignment horizontal="left"/>
    </xf>
    <xf numFmtId="0" fontId="1" fillId="0" borderId="0" xfId="0" applyFont="1" applyBorder="1" applyAlignment="1"/>
    <xf numFmtId="0" fontId="4" fillId="0" borderId="5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164" fontId="2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9" xfId="0" applyBorder="1" applyAlignment="1">
      <alignment horizontal="left"/>
    </xf>
    <xf numFmtId="0" fontId="5" fillId="0" borderId="0" xfId="0" applyFont="1"/>
    <xf numFmtId="3" fontId="2" fillId="0" borderId="11" xfId="0" applyNumberFormat="1" applyFont="1" applyBorder="1" applyAlignment="1">
      <alignment vertical="top" wrapText="1"/>
    </xf>
    <xf numFmtId="3" fontId="2" fillId="0" borderId="12" xfId="0" applyNumberFormat="1" applyFont="1" applyBorder="1" applyAlignment="1">
      <alignment vertical="top" wrapText="1"/>
    </xf>
    <xf numFmtId="0" fontId="2" fillId="0" borderId="13" xfId="0" applyFont="1" applyBorder="1"/>
    <xf numFmtId="0" fontId="2" fillId="0" borderId="14" xfId="0" applyFont="1" applyBorder="1" applyAlignment="1">
      <alignment vertical="top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" fillId="0" borderId="20" xfId="0" applyNumberFormat="1" applyFont="1" applyBorder="1"/>
    <xf numFmtId="0" fontId="1" fillId="0" borderId="21" xfId="0" applyFont="1" applyBorder="1"/>
    <xf numFmtId="0" fontId="6" fillId="0" borderId="0" xfId="0" applyFont="1"/>
    <xf numFmtId="3" fontId="2" fillId="0" borderId="20" xfId="0" applyNumberFormat="1" applyFont="1" applyBorder="1"/>
    <xf numFmtId="0" fontId="2" fillId="0" borderId="22" xfId="0" applyFont="1" applyBorder="1"/>
    <xf numFmtId="0" fontId="6" fillId="0" borderId="21" xfId="0" applyFont="1" applyBorder="1"/>
    <xf numFmtId="0" fontId="1" fillId="0" borderId="22" xfId="0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7" fillId="0" borderId="0" xfId="0" applyFont="1"/>
    <xf numFmtId="3" fontId="8" fillId="0" borderId="15" xfId="0" applyNumberFormat="1" applyFont="1" applyBorder="1"/>
    <xf numFmtId="3" fontId="8" fillId="0" borderId="16" xfId="0" applyNumberFormat="1" applyFont="1" applyBorder="1"/>
    <xf numFmtId="0" fontId="8" fillId="0" borderId="17" xfId="0" applyFont="1" applyBorder="1"/>
    <xf numFmtId="0" fontId="8" fillId="0" borderId="19" xfId="0" applyFont="1" applyBorder="1"/>
    <xf numFmtId="0" fontId="9" fillId="0" borderId="0" xfId="0" applyFont="1"/>
    <xf numFmtId="3" fontId="10" fillId="0" borderId="20" xfId="0" applyNumberFormat="1" applyFont="1" applyBorder="1"/>
    <xf numFmtId="0" fontId="10" fillId="0" borderId="0" xfId="0" applyFont="1" applyBorder="1"/>
    <xf numFmtId="0" fontId="10" fillId="0" borderId="21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3" fontId="8" fillId="0" borderId="20" xfId="0" applyNumberFormat="1" applyFont="1" applyBorder="1"/>
    <xf numFmtId="3" fontId="8" fillId="0" borderId="5" xfId="0" applyNumberFormat="1" applyFont="1" applyBorder="1"/>
    <xf numFmtId="0" fontId="8" fillId="0" borderId="0" xfId="0" applyFont="1" applyBorder="1"/>
    <xf numFmtId="0" fontId="8" fillId="0" borderId="21" xfId="0" applyFont="1" applyBorder="1"/>
    <xf numFmtId="0" fontId="11" fillId="0" borderId="0" xfId="0" applyFont="1"/>
    <xf numFmtId="0" fontId="1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tabSelected="1" workbookViewId="0">
      <selection activeCell="M14" sqref="M14"/>
    </sheetView>
  </sheetViews>
  <sheetFormatPr defaultRowHeight="15.75" x14ac:dyDescent="0.25"/>
  <cols>
    <col min="1" max="1" width="8" style="2" customWidth="1"/>
    <col min="2" max="2" width="9.140625" style="2"/>
    <col min="3" max="3" width="13.85546875" style="2" bestFit="1" customWidth="1"/>
    <col min="4" max="4" width="11.28515625" style="2" bestFit="1" customWidth="1"/>
    <col min="5" max="5" width="15.5703125" style="2" bestFit="1" customWidth="1"/>
    <col min="6" max="6" width="0.85546875" style="2" customWidth="1"/>
    <col min="7" max="7" width="11.28515625" style="1" customWidth="1"/>
    <col min="8" max="8" width="12.140625" style="1" bestFit="1" customWidth="1"/>
  </cols>
  <sheetData>
    <row r="1" spans="1:8" x14ac:dyDescent="0.25">
      <c r="C1" s="12"/>
      <c r="D1" s="12"/>
      <c r="E1" s="12"/>
      <c r="F1" s="12"/>
      <c r="G1" s="81" t="s">
        <v>144</v>
      </c>
      <c r="H1" s="80"/>
    </row>
    <row r="4" spans="1:8" x14ac:dyDescent="0.25">
      <c r="A4" s="79"/>
      <c r="B4" s="79"/>
      <c r="C4" s="79"/>
      <c r="D4" s="79"/>
      <c r="E4" s="79"/>
      <c r="F4" s="79"/>
      <c r="G4" s="79"/>
      <c r="H4" s="79"/>
    </row>
    <row r="8" spans="1:8" x14ac:dyDescent="0.25">
      <c r="A8" s="79"/>
      <c r="B8" s="79"/>
      <c r="C8" s="79"/>
      <c r="D8" s="79"/>
      <c r="E8" s="79"/>
      <c r="F8" s="79"/>
      <c r="G8" s="79"/>
      <c r="H8" s="79"/>
    </row>
    <row r="10" spans="1:8" x14ac:dyDescent="0.25">
      <c r="A10" s="79"/>
      <c r="B10" s="79"/>
      <c r="C10" s="79"/>
      <c r="D10" s="79"/>
      <c r="E10" s="79"/>
      <c r="F10" s="79"/>
      <c r="G10" s="79"/>
      <c r="H10" s="79"/>
    </row>
    <row r="11" spans="1:8" x14ac:dyDescent="0.25">
      <c r="A11" s="78"/>
      <c r="B11" s="78"/>
      <c r="C11" s="78"/>
      <c r="D11" s="78"/>
      <c r="E11" s="78"/>
      <c r="F11" s="78"/>
      <c r="G11" s="78"/>
      <c r="H11" s="78"/>
    </row>
    <row r="12" spans="1:8" x14ac:dyDescent="0.25">
      <c r="A12" s="79" t="s">
        <v>143</v>
      </c>
      <c r="B12" s="79"/>
      <c r="C12" s="79"/>
      <c r="D12" s="79"/>
      <c r="E12" s="79"/>
      <c r="F12" s="79"/>
      <c r="G12" s="79"/>
      <c r="H12" s="79"/>
    </row>
    <row r="13" spans="1:8" x14ac:dyDescent="0.25">
      <c r="A13" s="78"/>
      <c r="B13" s="78"/>
      <c r="C13" s="78"/>
      <c r="D13" s="78"/>
      <c r="E13" s="78"/>
      <c r="F13" s="78"/>
      <c r="G13" s="78"/>
      <c r="H13" s="78"/>
    </row>
    <row r="14" spans="1:8" x14ac:dyDescent="0.25">
      <c r="A14" s="78"/>
      <c r="B14" s="78"/>
      <c r="C14" s="78"/>
      <c r="D14" s="78"/>
      <c r="E14" s="78"/>
      <c r="F14" s="78"/>
      <c r="G14" s="78"/>
      <c r="H14" s="78"/>
    </row>
    <row r="15" spans="1:8" x14ac:dyDescent="0.25">
      <c r="A15" s="78"/>
      <c r="B15" s="78"/>
      <c r="C15" s="78"/>
      <c r="D15" s="78"/>
      <c r="E15" s="78"/>
      <c r="F15" s="78"/>
      <c r="G15" s="78"/>
      <c r="H15" s="78"/>
    </row>
    <row r="18" spans="1:8" x14ac:dyDescent="0.25">
      <c r="A18" s="79" t="s">
        <v>142</v>
      </c>
      <c r="B18" s="79"/>
      <c r="C18" s="79"/>
      <c r="D18" s="79"/>
      <c r="E18" s="79"/>
      <c r="F18" s="79"/>
      <c r="G18" s="79"/>
      <c r="H18" s="79"/>
    </row>
    <row r="19" spans="1:8" x14ac:dyDescent="0.25">
      <c r="A19" s="78"/>
      <c r="B19" s="78"/>
      <c r="C19" s="78"/>
      <c r="D19" s="78"/>
      <c r="E19" s="78"/>
      <c r="F19" s="78"/>
      <c r="G19" s="78"/>
      <c r="H19" s="78"/>
    </row>
    <row r="20" spans="1:8" x14ac:dyDescent="0.25">
      <c r="A20" s="79" t="s">
        <v>141</v>
      </c>
      <c r="B20" s="79"/>
      <c r="C20" s="79"/>
      <c r="D20" s="79"/>
      <c r="E20" s="79"/>
      <c r="F20" s="79"/>
      <c r="G20" s="79"/>
      <c r="H20" s="79"/>
    </row>
    <row r="21" spans="1:8" x14ac:dyDescent="0.25">
      <c r="A21" s="78"/>
      <c r="B21" s="78"/>
      <c r="C21" s="78"/>
      <c r="D21" s="78"/>
      <c r="E21" s="78"/>
      <c r="F21" s="78"/>
      <c r="G21" s="78"/>
      <c r="H21" s="78"/>
    </row>
    <row r="22" spans="1:8" x14ac:dyDescent="0.25">
      <c r="A22" s="78"/>
      <c r="B22" s="78"/>
      <c r="C22" s="78"/>
      <c r="D22" s="78"/>
      <c r="E22" s="78"/>
      <c r="F22" s="78"/>
      <c r="G22" s="78"/>
      <c r="H22" s="78"/>
    </row>
    <row r="23" spans="1:8" x14ac:dyDescent="0.25">
      <c r="A23" s="78"/>
      <c r="B23" s="78"/>
      <c r="C23" s="78"/>
      <c r="D23" s="78"/>
      <c r="E23" s="78"/>
      <c r="F23" s="78"/>
      <c r="G23" s="78"/>
      <c r="H23" s="78"/>
    </row>
    <row r="24" spans="1:8" x14ac:dyDescent="0.25">
      <c r="A24" s="78"/>
      <c r="B24" s="78"/>
      <c r="C24" s="78"/>
      <c r="D24" s="78"/>
      <c r="E24" s="78"/>
      <c r="F24" s="78"/>
      <c r="G24" s="78"/>
      <c r="H24" s="78"/>
    </row>
    <row r="25" spans="1:8" x14ac:dyDescent="0.25">
      <c r="A25" s="78"/>
      <c r="B25" s="78"/>
      <c r="C25" s="78"/>
      <c r="D25" s="78"/>
      <c r="E25" s="78"/>
      <c r="F25" s="78"/>
      <c r="G25" s="78"/>
      <c r="H25" s="78"/>
    </row>
    <row r="26" spans="1:8" x14ac:dyDescent="0.25">
      <c r="A26" s="78"/>
      <c r="B26" s="78"/>
      <c r="C26" s="78"/>
      <c r="D26" s="78"/>
      <c r="E26" s="78"/>
      <c r="F26" s="78"/>
      <c r="G26" s="78"/>
      <c r="H26" s="78"/>
    </row>
    <row r="27" spans="1:8" x14ac:dyDescent="0.25">
      <c r="A27" s="78"/>
      <c r="B27" s="78"/>
      <c r="C27" s="78"/>
      <c r="D27" s="78"/>
      <c r="E27" s="78"/>
      <c r="F27" s="78"/>
      <c r="G27" s="78"/>
      <c r="H27" s="78"/>
    </row>
    <row r="28" spans="1:8" x14ac:dyDescent="0.25">
      <c r="A28" s="78"/>
      <c r="B28" s="78"/>
      <c r="C28" s="78"/>
      <c r="D28" s="78"/>
      <c r="E28" s="78"/>
      <c r="F28" s="78"/>
      <c r="G28" s="78"/>
      <c r="H28" s="78"/>
    </row>
    <row r="29" spans="1:8" x14ac:dyDescent="0.25">
      <c r="A29" s="78"/>
      <c r="B29" s="78"/>
      <c r="C29" s="78"/>
      <c r="D29" s="78"/>
      <c r="E29" s="78"/>
      <c r="F29" s="78"/>
      <c r="G29" s="78"/>
      <c r="H29" s="78"/>
    </row>
    <row r="30" spans="1:8" x14ac:dyDescent="0.25">
      <c r="A30" s="78"/>
      <c r="B30" s="78"/>
      <c r="C30" s="78"/>
      <c r="D30" s="78"/>
      <c r="E30" s="78"/>
      <c r="F30" s="78"/>
      <c r="G30" s="78"/>
      <c r="H30" s="78"/>
    </row>
    <row r="31" spans="1:8" x14ac:dyDescent="0.25">
      <c r="A31" s="78"/>
      <c r="B31" s="78"/>
      <c r="C31" s="78"/>
      <c r="D31" s="78"/>
      <c r="E31" s="78"/>
      <c r="F31" s="78"/>
      <c r="G31" s="78"/>
      <c r="H31" s="78"/>
    </row>
    <row r="32" spans="1:8" x14ac:dyDescent="0.25">
      <c r="A32" s="78"/>
      <c r="B32" s="78"/>
      <c r="C32" s="78"/>
      <c r="D32" s="78"/>
      <c r="E32" s="78"/>
      <c r="F32" s="78"/>
      <c r="G32" s="78"/>
      <c r="H32" s="78"/>
    </row>
    <row r="33" spans="1:8" x14ac:dyDescent="0.25">
      <c r="A33" s="78"/>
      <c r="B33" s="78"/>
      <c r="C33" s="78"/>
      <c r="D33" s="78"/>
      <c r="E33" s="78"/>
      <c r="F33" s="78"/>
      <c r="G33" s="78"/>
      <c r="H33" s="78"/>
    </row>
    <row r="34" spans="1:8" x14ac:dyDescent="0.25">
      <c r="A34" s="78"/>
      <c r="B34" s="78"/>
      <c r="C34" s="78"/>
      <c r="D34" s="78"/>
      <c r="E34" s="78"/>
      <c r="F34" s="78"/>
      <c r="G34" s="78"/>
      <c r="H34" s="78"/>
    </row>
    <row r="35" spans="1:8" x14ac:dyDescent="0.25">
      <c r="A35" s="78"/>
      <c r="B35" s="78"/>
      <c r="C35" s="78"/>
      <c r="D35" s="78"/>
      <c r="E35" s="78"/>
      <c r="F35" s="78"/>
      <c r="G35" s="78"/>
      <c r="H35" s="78"/>
    </row>
    <row r="36" spans="1:8" x14ac:dyDescent="0.25">
      <c r="A36" s="78"/>
      <c r="B36" s="78"/>
      <c r="C36" s="78"/>
      <c r="D36" s="78"/>
      <c r="E36" s="78"/>
      <c r="F36" s="78"/>
      <c r="G36" s="78"/>
      <c r="H36" s="78"/>
    </row>
    <row r="37" spans="1:8" x14ac:dyDescent="0.25">
      <c r="A37" s="78"/>
      <c r="B37" s="78"/>
      <c r="C37" s="78"/>
      <c r="D37" s="78"/>
      <c r="E37" s="78"/>
      <c r="F37" s="78"/>
      <c r="G37" s="78"/>
      <c r="H37" s="78"/>
    </row>
    <row r="38" spans="1:8" x14ac:dyDescent="0.25">
      <c r="A38" s="78"/>
      <c r="B38" s="78"/>
      <c r="C38" s="78"/>
      <c r="D38" s="78"/>
      <c r="E38" s="78"/>
      <c r="F38" s="78"/>
      <c r="G38" s="78"/>
      <c r="H38" s="78"/>
    </row>
    <row r="39" spans="1:8" x14ac:dyDescent="0.25">
      <c r="A39" s="78"/>
      <c r="B39" s="78"/>
      <c r="C39" s="78"/>
      <c r="D39" s="78"/>
      <c r="E39" s="78"/>
      <c r="F39" s="78"/>
      <c r="G39" s="78"/>
      <c r="H39" s="78"/>
    </row>
    <row r="40" spans="1:8" x14ac:dyDescent="0.25">
      <c r="A40" s="78"/>
      <c r="B40" s="78"/>
      <c r="C40" s="78"/>
      <c r="D40" s="78"/>
      <c r="E40" s="78"/>
      <c r="F40" s="78"/>
      <c r="G40" s="78"/>
      <c r="H40" s="78"/>
    </row>
    <row r="41" spans="1:8" x14ac:dyDescent="0.25">
      <c r="A41" s="78"/>
      <c r="B41" s="78"/>
      <c r="C41" s="78"/>
      <c r="D41" s="78"/>
      <c r="E41" s="78"/>
      <c r="F41" s="78"/>
      <c r="G41" s="78"/>
      <c r="H41" s="78"/>
    </row>
    <row r="42" spans="1:8" x14ac:dyDescent="0.25">
      <c r="A42" s="78"/>
      <c r="B42" s="78"/>
      <c r="C42" s="78"/>
      <c r="D42" s="78"/>
      <c r="E42" s="78"/>
      <c r="F42" s="78"/>
      <c r="G42" s="78"/>
      <c r="H42" s="78"/>
    </row>
    <row r="43" spans="1:8" x14ac:dyDescent="0.25">
      <c r="A43" s="78"/>
      <c r="B43" s="78"/>
      <c r="C43" s="78"/>
      <c r="D43" s="78"/>
      <c r="E43" s="78"/>
      <c r="F43" s="78"/>
      <c r="G43" s="78"/>
      <c r="H43" s="78"/>
    </row>
    <row r="44" spans="1:8" x14ac:dyDescent="0.25">
      <c r="A44" s="78"/>
      <c r="B44" s="78"/>
      <c r="C44" s="78"/>
      <c r="D44" s="78"/>
      <c r="E44" s="78"/>
      <c r="F44" s="78"/>
      <c r="G44" s="78"/>
      <c r="H44" s="78"/>
    </row>
    <row r="47" spans="1:8" ht="16.5" thickBot="1" x14ac:dyDescent="0.3"/>
    <row r="48" spans="1:8" s="35" customFormat="1" ht="32.25" thickBot="1" x14ac:dyDescent="0.3">
      <c r="A48" s="39" t="s">
        <v>12</v>
      </c>
      <c r="B48" s="38"/>
      <c r="C48" s="38"/>
      <c r="D48" s="38"/>
      <c r="E48" s="38"/>
      <c r="F48" s="38"/>
      <c r="G48" s="37" t="s">
        <v>11</v>
      </c>
      <c r="H48" s="36" t="s">
        <v>10</v>
      </c>
    </row>
    <row r="49" spans="1:8" x14ac:dyDescent="0.25">
      <c r="A49" s="46"/>
      <c r="B49" s="15" t="s">
        <v>140</v>
      </c>
      <c r="C49" s="12"/>
      <c r="D49" s="12"/>
      <c r="E49" s="12"/>
      <c r="F49" s="12"/>
      <c r="G49" s="11"/>
      <c r="H49" s="45"/>
    </row>
    <row r="50" spans="1:8" x14ac:dyDescent="0.25">
      <c r="A50" s="46"/>
      <c r="B50" s="12"/>
      <c r="C50" s="12"/>
      <c r="D50" s="12"/>
      <c r="E50" s="12"/>
      <c r="F50" s="12"/>
      <c r="G50" s="11"/>
      <c r="H50" s="45"/>
    </row>
    <row r="51" spans="1:8" x14ac:dyDescent="0.25">
      <c r="A51" s="46"/>
      <c r="B51" s="12" t="s">
        <v>60</v>
      </c>
      <c r="C51" s="12"/>
      <c r="D51" s="12"/>
      <c r="E51" s="12"/>
      <c r="F51" s="12"/>
      <c r="G51" s="11"/>
      <c r="H51" s="45"/>
    </row>
    <row r="52" spans="1:8" x14ac:dyDescent="0.25">
      <c r="A52" s="46"/>
      <c r="B52" s="12" t="s">
        <v>59</v>
      </c>
      <c r="C52" s="12"/>
      <c r="D52" s="12"/>
      <c r="E52" s="12"/>
      <c r="F52" s="12"/>
      <c r="G52" s="11"/>
      <c r="H52" s="45"/>
    </row>
    <row r="53" spans="1:8" x14ac:dyDescent="0.25">
      <c r="A53" s="46" t="s">
        <v>58</v>
      </c>
      <c r="B53" s="12" t="s">
        <v>139</v>
      </c>
      <c r="C53" s="12"/>
      <c r="D53" s="12"/>
      <c r="E53" s="12"/>
      <c r="F53" s="12"/>
      <c r="G53" s="11">
        <v>6827000</v>
      </c>
      <c r="H53" s="45"/>
    </row>
    <row r="54" spans="1:8" x14ac:dyDescent="0.25">
      <c r="A54" s="46"/>
      <c r="B54" s="12" t="s">
        <v>138</v>
      </c>
      <c r="C54" s="12"/>
      <c r="D54" s="12"/>
      <c r="E54" s="12"/>
      <c r="F54" s="12"/>
      <c r="G54" s="11">
        <v>336000</v>
      </c>
      <c r="H54" s="45"/>
    </row>
    <row r="55" spans="1:8" x14ac:dyDescent="0.25">
      <c r="A55" s="46"/>
      <c r="B55" s="12" t="s">
        <v>52</v>
      </c>
      <c r="C55" s="12"/>
      <c r="D55" s="12"/>
      <c r="E55" s="12"/>
      <c r="F55" s="12"/>
      <c r="G55" s="11">
        <v>400000</v>
      </c>
      <c r="H55" s="45"/>
    </row>
    <row r="56" spans="1:8" x14ac:dyDescent="0.25">
      <c r="A56" s="46"/>
      <c r="B56" s="12" t="s">
        <v>53</v>
      </c>
      <c r="C56" s="12"/>
      <c r="D56" s="12"/>
      <c r="E56" s="12"/>
      <c r="F56" s="12"/>
      <c r="G56" s="11">
        <v>94640</v>
      </c>
      <c r="H56" s="45"/>
    </row>
    <row r="57" spans="1:8" x14ac:dyDescent="0.25">
      <c r="A57" s="46" t="s">
        <v>20</v>
      </c>
      <c r="B57" s="12" t="s">
        <v>51</v>
      </c>
      <c r="C57" s="12"/>
      <c r="D57" s="12"/>
      <c r="E57" s="12"/>
      <c r="F57" s="12"/>
      <c r="G57" s="11"/>
      <c r="H57" s="45">
        <f>G53+G54+G55+G56</f>
        <v>7657640</v>
      </c>
    </row>
    <row r="58" spans="1:8" x14ac:dyDescent="0.25">
      <c r="A58" s="46"/>
      <c r="B58" s="12"/>
      <c r="C58" s="12"/>
      <c r="D58" s="12"/>
      <c r="E58" s="12"/>
      <c r="F58" s="12"/>
      <c r="G58" s="11"/>
      <c r="H58" s="45"/>
    </row>
    <row r="59" spans="1:8" x14ac:dyDescent="0.25">
      <c r="A59" s="46" t="s">
        <v>95</v>
      </c>
      <c r="B59" s="12" t="s">
        <v>137</v>
      </c>
      <c r="C59" s="12"/>
      <c r="D59" s="12"/>
      <c r="E59" s="12"/>
      <c r="F59" s="12"/>
      <c r="G59" s="11">
        <v>1501940</v>
      </c>
      <c r="H59" s="45"/>
    </row>
    <row r="60" spans="1:8" x14ac:dyDescent="0.25">
      <c r="A60" s="46"/>
      <c r="B60" s="12" t="s">
        <v>47</v>
      </c>
      <c r="C60" s="12"/>
      <c r="D60" s="12"/>
      <c r="E60" s="12"/>
      <c r="F60" s="12"/>
      <c r="G60" s="11">
        <v>73920</v>
      </c>
      <c r="H60" s="45"/>
    </row>
    <row r="61" spans="1:8" x14ac:dyDescent="0.25">
      <c r="A61" s="46"/>
      <c r="B61" s="12" t="s">
        <v>45</v>
      </c>
      <c r="C61" s="12"/>
      <c r="D61" s="12"/>
      <c r="E61" s="12"/>
      <c r="F61" s="12"/>
      <c r="G61" s="11">
        <v>138040</v>
      </c>
      <c r="H61" s="45"/>
    </row>
    <row r="62" spans="1:8" x14ac:dyDescent="0.25">
      <c r="A62" s="46"/>
      <c r="B62" s="12" t="s">
        <v>136</v>
      </c>
      <c r="C62" s="12"/>
      <c r="D62" s="12"/>
      <c r="E62" s="12"/>
      <c r="F62" s="12"/>
      <c r="G62" s="11">
        <v>20821</v>
      </c>
      <c r="H62" s="45"/>
    </row>
    <row r="63" spans="1:8" x14ac:dyDescent="0.25">
      <c r="A63" s="46" t="s">
        <v>95</v>
      </c>
      <c r="B63" s="12" t="s">
        <v>90</v>
      </c>
      <c r="C63" s="12"/>
      <c r="D63" s="12"/>
      <c r="E63" s="12"/>
      <c r="F63" s="12"/>
      <c r="G63" s="11"/>
      <c r="H63" s="45">
        <f>G59+G60+G61+G62</f>
        <v>1734721</v>
      </c>
    </row>
    <row r="64" spans="1:8" x14ac:dyDescent="0.25">
      <c r="A64" s="46"/>
      <c r="B64" s="12"/>
      <c r="C64" s="12"/>
      <c r="D64" s="12"/>
      <c r="E64" s="12"/>
      <c r="F64" s="12"/>
      <c r="G64" s="11"/>
      <c r="H64" s="45"/>
    </row>
    <row r="65" spans="1:8" x14ac:dyDescent="0.25">
      <c r="A65" s="46" t="s">
        <v>135</v>
      </c>
      <c r="B65" s="12" t="s">
        <v>134</v>
      </c>
      <c r="C65" s="12"/>
      <c r="D65" s="12"/>
      <c r="E65" s="12"/>
      <c r="F65" s="12"/>
      <c r="G65" s="11"/>
      <c r="H65" s="45">
        <f>H57+H63</f>
        <v>9392361</v>
      </c>
    </row>
    <row r="66" spans="1:8" x14ac:dyDescent="0.25">
      <c r="A66" s="46"/>
      <c r="B66" s="12"/>
      <c r="C66" s="12"/>
      <c r="D66" s="12"/>
      <c r="E66" s="12"/>
      <c r="F66" s="12"/>
      <c r="G66" s="11"/>
      <c r="H66" s="45"/>
    </row>
    <row r="67" spans="1:8" x14ac:dyDescent="0.25">
      <c r="A67" s="46"/>
      <c r="B67" s="12" t="s">
        <v>120</v>
      </c>
      <c r="C67" s="12"/>
      <c r="D67" s="12"/>
      <c r="E67" s="12"/>
      <c r="F67" s="12"/>
      <c r="G67" s="11"/>
      <c r="H67" s="45"/>
    </row>
    <row r="68" spans="1:8" x14ac:dyDescent="0.25">
      <c r="A68" s="46"/>
      <c r="B68" s="12" t="s">
        <v>133</v>
      </c>
      <c r="C68" s="12"/>
      <c r="D68" s="12"/>
      <c r="E68" s="12"/>
      <c r="F68" s="12"/>
      <c r="G68" s="11">
        <v>36500</v>
      </c>
      <c r="H68" s="45"/>
    </row>
    <row r="69" spans="1:8" x14ac:dyDescent="0.25">
      <c r="A69" s="46"/>
      <c r="B69" s="12" t="s">
        <v>132</v>
      </c>
      <c r="C69" s="12"/>
      <c r="D69" s="12"/>
      <c r="E69" s="12"/>
      <c r="F69" s="12"/>
      <c r="G69" s="11">
        <v>36500</v>
      </c>
      <c r="H69" s="45"/>
    </row>
    <row r="70" spans="1:8" x14ac:dyDescent="0.25">
      <c r="A70" s="46"/>
      <c r="B70" s="12" t="s">
        <v>131</v>
      </c>
      <c r="C70" s="12"/>
      <c r="D70" s="12"/>
      <c r="E70" s="12"/>
      <c r="F70" s="12"/>
      <c r="G70" s="11">
        <v>43800</v>
      </c>
      <c r="H70" s="45"/>
    </row>
    <row r="71" spans="1:8" x14ac:dyDescent="0.25">
      <c r="A71" s="46"/>
      <c r="B71" s="12" t="s">
        <v>130</v>
      </c>
      <c r="C71" s="12"/>
      <c r="D71" s="12"/>
      <c r="E71" s="12"/>
      <c r="F71" s="12"/>
      <c r="G71" s="11">
        <v>58400</v>
      </c>
      <c r="H71" s="45"/>
    </row>
    <row r="72" spans="1:8" x14ac:dyDescent="0.25">
      <c r="A72" s="46"/>
      <c r="B72" s="12" t="s">
        <v>129</v>
      </c>
      <c r="C72" s="12"/>
      <c r="D72" s="12"/>
      <c r="E72" s="12"/>
      <c r="F72" s="12"/>
      <c r="G72" s="11">
        <v>36500</v>
      </c>
      <c r="H72" s="45"/>
    </row>
    <row r="73" spans="1:8" x14ac:dyDescent="0.25">
      <c r="A73" s="46"/>
      <c r="B73" s="12" t="s">
        <v>128</v>
      </c>
      <c r="C73" s="12"/>
      <c r="D73" s="12"/>
      <c r="E73" s="12"/>
      <c r="F73" s="12"/>
      <c r="G73" s="11">
        <v>94488</v>
      </c>
      <c r="H73" s="45"/>
    </row>
    <row r="74" spans="1:8" x14ac:dyDescent="0.25">
      <c r="A74" s="46" t="s">
        <v>28</v>
      </c>
      <c r="B74" s="12" t="s">
        <v>76</v>
      </c>
      <c r="C74" s="12"/>
      <c r="D74" s="12"/>
      <c r="E74" s="12"/>
      <c r="F74" s="12"/>
      <c r="G74" s="11">
        <v>21900</v>
      </c>
      <c r="H74" s="45"/>
    </row>
    <row r="75" spans="1:8" x14ac:dyDescent="0.25">
      <c r="A75" s="46" t="s">
        <v>32</v>
      </c>
      <c r="B75" s="12" t="s">
        <v>127</v>
      </c>
      <c r="C75" s="12"/>
      <c r="D75" s="12"/>
      <c r="E75" s="12"/>
      <c r="F75" s="12"/>
      <c r="G75" s="11">
        <v>26000</v>
      </c>
      <c r="H75" s="45"/>
    </row>
    <row r="76" spans="1:8" x14ac:dyDescent="0.25">
      <c r="A76" s="46"/>
      <c r="B76" s="12"/>
      <c r="C76" s="12"/>
      <c r="D76" s="12"/>
      <c r="E76" s="12"/>
      <c r="F76" s="12"/>
      <c r="G76" s="11"/>
      <c r="H76" s="45"/>
    </row>
    <row r="77" spans="1:8" x14ac:dyDescent="0.25">
      <c r="A77" s="46" t="s">
        <v>24</v>
      </c>
      <c r="B77" s="12" t="s">
        <v>23</v>
      </c>
      <c r="C77" s="12"/>
      <c r="D77" s="12"/>
      <c r="E77" s="12"/>
      <c r="F77" s="12"/>
      <c r="G77" s="11">
        <v>70092</v>
      </c>
      <c r="H77" s="45"/>
    </row>
    <row r="78" spans="1:8" x14ac:dyDescent="0.25">
      <c r="A78" s="46"/>
      <c r="B78" s="12"/>
      <c r="C78" s="12"/>
      <c r="D78" s="12"/>
      <c r="E78" s="12"/>
      <c r="F78" s="12"/>
      <c r="G78" s="11"/>
      <c r="H78" s="45"/>
    </row>
    <row r="79" spans="1:8" x14ac:dyDescent="0.25">
      <c r="A79" s="46" t="s">
        <v>18</v>
      </c>
      <c r="B79" s="12" t="s">
        <v>126</v>
      </c>
      <c r="C79" s="12"/>
      <c r="D79" s="12"/>
      <c r="E79" s="12"/>
      <c r="F79" s="12"/>
      <c r="G79" s="11"/>
      <c r="H79" s="45">
        <f>G68+G69+G70+G71+G72+G74+G73+G75+G77</f>
        <v>424180</v>
      </c>
    </row>
    <row r="80" spans="1:8" x14ac:dyDescent="0.25">
      <c r="A80" s="46"/>
      <c r="B80" s="12"/>
      <c r="C80" s="12"/>
      <c r="D80" s="12"/>
      <c r="E80" s="12"/>
      <c r="F80" s="12"/>
      <c r="G80" s="11"/>
      <c r="H80" s="45"/>
    </row>
    <row r="81" spans="1:9" s="57" customFormat="1" ht="16.5" thickBot="1" x14ac:dyDescent="0.3">
      <c r="A81" s="61"/>
      <c r="B81" s="60" t="s">
        <v>13</v>
      </c>
      <c r="C81" s="60"/>
      <c r="D81" s="60"/>
      <c r="E81" s="60"/>
      <c r="F81" s="60"/>
      <c r="G81" s="59"/>
      <c r="H81" s="58">
        <f>H57+H63+H79</f>
        <v>9816541</v>
      </c>
    </row>
    <row r="82" spans="1:9" x14ac:dyDescent="0.25">
      <c r="A82" s="46"/>
      <c r="B82" s="15" t="s">
        <v>125</v>
      </c>
      <c r="C82" s="12"/>
      <c r="D82" s="12"/>
      <c r="E82" s="12"/>
      <c r="F82" s="12"/>
      <c r="G82" s="11"/>
      <c r="H82" s="45"/>
    </row>
    <row r="83" spans="1:9" x14ac:dyDescent="0.25">
      <c r="A83" s="46"/>
      <c r="B83" s="12" t="s">
        <v>60</v>
      </c>
      <c r="C83" s="12"/>
      <c r="D83" s="12"/>
      <c r="E83" s="12"/>
      <c r="F83" s="12"/>
      <c r="G83" s="11"/>
      <c r="H83" s="45"/>
    </row>
    <row r="84" spans="1:9" x14ac:dyDescent="0.25">
      <c r="A84" s="46"/>
      <c r="B84" s="12" t="s">
        <v>124</v>
      </c>
      <c r="C84" s="12"/>
      <c r="D84" s="12"/>
      <c r="E84" s="12"/>
      <c r="F84" s="12"/>
      <c r="G84" s="11"/>
      <c r="H84" s="45">
        <v>0</v>
      </c>
    </row>
    <row r="85" spans="1:9" x14ac:dyDescent="0.25">
      <c r="A85" s="46"/>
      <c r="B85" s="12" t="s">
        <v>123</v>
      </c>
      <c r="C85" s="12"/>
      <c r="D85" s="12"/>
      <c r="E85" s="12"/>
      <c r="F85" s="12"/>
      <c r="G85" s="11"/>
      <c r="H85" s="45">
        <v>0</v>
      </c>
    </row>
    <row r="86" spans="1:9" x14ac:dyDescent="0.25">
      <c r="A86" s="46"/>
      <c r="B86" s="12"/>
      <c r="C86" s="12"/>
      <c r="D86" s="12"/>
      <c r="E86" s="12"/>
      <c r="F86" s="12"/>
      <c r="G86" s="11"/>
      <c r="H86" s="45"/>
    </row>
    <row r="87" spans="1:9" x14ac:dyDescent="0.25">
      <c r="A87" s="46"/>
      <c r="B87" s="12" t="s">
        <v>26</v>
      </c>
      <c r="C87" s="12"/>
      <c r="D87" s="12"/>
      <c r="E87" s="12"/>
      <c r="F87" s="12"/>
      <c r="G87" s="11"/>
      <c r="H87" s="45"/>
    </row>
    <row r="88" spans="1:9" x14ac:dyDescent="0.25">
      <c r="A88" s="46" t="s">
        <v>122</v>
      </c>
      <c r="B88" s="12" t="s">
        <v>121</v>
      </c>
      <c r="C88" s="12"/>
      <c r="D88" s="12"/>
      <c r="E88" s="12"/>
      <c r="F88" s="12"/>
      <c r="G88" s="11">
        <v>7600000</v>
      </c>
      <c r="H88" s="45"/>
    </row>
    <row r="89" spans="1:9" x14ac:dyDescent="0.25">
      <c r="A89" s="46" t="s">
        <v>18</v>
      </c>
      <c r="B89" s="12" t="s">
        <v>65</v>
      </c>
      <c r="C89" s="12"/>
      <c r="D89" s="12"/>
      <c r="E89" s="12"/>
      <c r="F89" s="12"/>
      <c r="G89" s="11"/>
      <c r="H89" s="45">
        <v>7600000</v>
      </c>
    </row>
    <row r="90" spans="1:9" x14ac:dyDescent="0.25">
      <c r="A90" s="46"/>
      <c r="B90" s="12"/>
      <c r="C90" s="12"/>
      <c r="D90" s="12"/>
      <c r="E90" s="12"/>
      <c r="F90" s="12"/>
      <c r="G90" s="11"/>
      <c r="H90" s="45"/>
    </row>
    <row r="91" spans="1:9" x14ac:dyDescent="0.25">
      <c r="A91" s="46"/>
      <c r="B91" s="12"/>
      <c r="C91" s="12"/>
      <c r="D91" s="12"/>
      <c r="E91" s="12"/>
      <c r="F91" s="12"/>
      <c r="G91" s="11"/>
      <c r="H91" s="45"/>
    </row>
    <row r="92" spans="1:9" x14ac:dyDescent="0.25">
      <c r="A92" s="46"/>
      <c r="B92" s="12"/>
      <c r="C92" s="12"/>
      <c r="D92" s="12"/>
      <c r="E92" s="12"/>
      <c r="F92" s="12"/>
      <c r="G92" s="11"/>
      <c r="H92" s="45"/>
    </row>
    <row r="93" spans="1:9" ht="16.5" thickBot="1" x14ac:dyDescent="0.3">
      <c r="A93" s="46"/>
      <c r="B93" s="12"/>
      <c r="C93" s="12"/>
      <c r="D93" s="12"/>
      <c r="E93" s="12"/>
      <c r="F93" s="12"/>
      <c r="G93" s="11"/>
      <c r="H93" s="45"/>
    </row>
    <row r="94" spans="1:9" s="35" customFormat="1" ht="32.25" thickBot="1" x14ac:dyDescent="0.3">
      <c r="A94" s="39" t="s">
        <v>12</v>
      </c>
      <c r="B94" s="38"/>
      <c r="C94" s="38"/>
      <c r="D94" s="38"/>
      <c r="E94" s="38"/>
      <c r="F94" s="38"/>
      <c r="G94" s="37" t="s">
        <v>11</v>
      </c>
      <c r="H94" s="36" t="s">
        <v>10</v>
      </c>
    </row>
    <row r="95" spans="1:9" x14ac:dyDescent="0.25">
      <c r="A95" s="46"/>
      <c r="B95" s="12"/>
      <c r="C95" s="12"/>
      <c r="D95" s="12"/>
      <c r="E95" s="12"/>
      <c r="F95" s="12"/>
      <c r="G95" s="11"/>
      <c r="H95" s="45"/>
    </row>
    <row r="96" spans="1:9" x14ac:dyDescent="0.25">
      <c r="A96" s="46"/>
      <c r="B96" s="12" t="s">
        <v>120</v>
      </c>
      <c r="C96" s="12"/>
      <c r="D96" s="12"/>
      <c r="E96" s="12"/>
      <c r="F96" s="12"/>
      <c r="G96" s="11"/>
      <c r="H96" s="45"/>
      <c r="I96" s="75"/>
    </row>
    <row r="97" spans="1:9" x14ac:dyDescent="0.25">
      <c r="A97" s="46" t="s">
        <v>40</v>
      </c>
      <c r="B97" s="12"/>
      <c r="C97" s="12"/>
      <c r="D97" s="12"/>
      <c r="E97" s="12"/>
      <c r="F97" s="12"/>
      <c r="G97" s="11"/>
      <c r="H97" s="45"/>
      <c r="I97" s="75"/>
    </row>
    <row r="98" spans="1:9" x14ac:dyDescent="0.25">
      <c r="A98" s="46"/>
      <c r="B98" s="12" t="s">
        <v>119</v>
      </c>
      <c r="C98" s="12"/>
      <c r="D98" s="12"/>
      <c r="E98" s="12"/>
      <c r="F98" s="12"/>
      <c r="G98" s="11">
        <v>200000</v>
      </c>
      <c r="H98" s="45"/>
      <c r="I98" s="75"/>
    </row>
    <row r="99" spans="1:9" x14ac:dyDescent="0.25">
      <c r="A99" s="46"/>
      <c r="B99" s="12" t="s">
        <v>118</v>
      </c>
      <c r="C99" s="12"/>
      <c r="D99" s="12"/>
      <c r="E99" s="12"/>
      <c r="F99" s="12"/>
      <c r="G99" s="11">
        <v>109500</v>
      </c>
      <c r="H99" s="45"/>
      <c r="I99" s="75"/>
    </row>
    <row r="100" spans="1:9" x14ac:dyDescent="0.25">
      <c r="A100" s="46"/>
      <c r="B100" s="12" t="s">
        <v>30</v>
      </c>
      <c r="C100" s="12"/>
      <c r="D100" s="12"/>
      <c r="E100" s="12"/>
      <c r="F100" s="12"/>
      <c r="G100" s="11">
        <v>43800</v>
      </c>
      <c r="H100" s="45"/>
      <c r="I100" s="75"/>
    </row>
    <row r="101" spans="1:9" x14ac:dyDescent="0.25">
      <c r="A101" s="46"/>
      <c r="B101" s="12" t="s">
        <v>29</v>
      </c>
      <c r="C101" s="12"/>
      <c r="D101" s="12"/>
      <c r="E101" s="12"/>
      <c r="F101" s="12"/>
      <c r="G101" s="11">
        <v>21900</v>
      </c>
      <c r="H101" s="45"/>
      <c r="I101" s="75"/>
    </row>
    <row r="102" spans="1:9" x14ac:dyDescent="0.25">
      <c r="A102" s="46"/>
      <c r="B102" s="12" t="s">
        <v>76</v>
      </c>
      <c r="C102" s="12"/>
      <c r="D102" s="12"/>
      <c r="E102" s="12"/>
      <c r="F102" s="12"/>
      <c r="G102" s="11">
        <v>21900</v>
      </c>
      <c r="H102" s="45"/>
      <c r="I102" s="75"/>
    </row>
    <row r="103" spans="1:9" x14ac:dyDescent="0.25">
      <c r="A103" s="46" t="s">
        <v>18</v>
      </c>
      <c r="B103" s="12" t="s">
        <v>17</v>
      </c>
      <c r="C103" s="12"/>
      <c r="D103" s="12"/>
      <c r="E103" s="12"/>
      <c r="F103" s="12"/>
      <c r="G103" s="11"/>
      <c r="H103" s="45">
        <v>397100</v>
      </c>
      <c r="I103" s="75"/>
    </row>
    <row r="104" spans="1:9" x14ac:dyDescent="0.25">
      <c r="A104" s="46"/>
      <c r="B104" s="12"/>
      <c r="C104" s="12"/>
      <c r="D104" s="12"/>
      <c r="E104" s="12"/>
      <c r="F104" s="12"/>
      <c r="G104" s="11"/>
      <c r="H104" s="45"/>
      <c r="I104" s="75"/>
    </row>
    <row r="105" spans="1:9" x14ac:dyDescent="0.25">
      <c r="A105" s="46" t="s">
        <v>24</v>
      </c>
      <c r="B105" s="12" t="s">
        <v>117</v>
      </c>
      <c r="C105" s="12"/>
      <c r="D105" s="12"/>
      <c r="E105" s="12"/>
      <c r="F105" s="12"/>
      <c r="G105" s="11">
        <v>107217</v>
      </c>
      <c r="H105" s="45"/>
      <c r="I105" s="75"/>
    </row>
    <row r="106" spans="1:9" x14ac:dyDescent="0.25">
      <c r="A106" s="46" t="s">
        <v>24</v>
      </c>
      <c r="B106" s="12" t="s">
        <v>116</v>
      </c>
      <c r="C106" s="12"/>
      <c r="D106" s="12"/>
      <c r="E106" s="12"/>
      <c r="F106" s="12"/>
      <c r="G106" s="11">
        <v>2052000</v>
      </c>
      <c r="H106" s="45">
        <v>0</v>
      </c>
      <c r="I106" s="75"/>
    </row>
    <row r="107" spans="1:9" x14ac:dyDescent="0.25">
      <c r="A107" s="46"/>
      <c r="B107" s="12" t="s">
        <v>115</v>
      </c>
      <c r="C107" s="12"/>
      <c r="D107" s="12"/>
      <c r="E107" s="12"/>
      <c r="F107" s="12"/>
      <c r="G107" s="11"/>
      <c r="H107" s="45">
        <v>2159217</v>
      </c>
      <c r="I107" s="75"/>
    </row>
    <row r="108" spans="1:9" x14ac:dyDescent="0.25">
      <c r="A108" s="46" t="s">
        <v>18</v>
      </c>
      <c r="B108" s="12" t="s">
        <v>114</v>
      </c>
      <c r="C108" s="12"/>
      <c r="D108" s="12"/>
      <c r="E108" s="12"/>
      <c r="F108" s="12"/>
      <c r="G108" s="11"/>
      <c r="H108" s="45">
        <v>10156317</v>
      </c>
      <c r="I108" s="75"/>
    </row>
    <row r="109" spans="1:9" x14ac:dyDescent="0.25">
      <c r="A109" s="46"/>
      <c r="B109" s="12"/>
      <c r="C109" s="12"/>
      <c r="D109" s="12"/>
      <c r="E109" s="12"/>
      <c r="F109" s="12"/>
      <c r="G109" s="11"/>
      <c r="H109" s="45"/>
      <c r="I109" s="75"/>
    </row>
    <row r="110" spans="1:9" s="57" customFormat="1" x14ac:dyDescent="0.25">
      <c r="A110" s="73" t="s">
        <v>62</v>
      </c>
      <c r="B110" s="72" t="s">
        <v>13</v>
      </c>
      <c r="C110" s="72"/>
      <c r="D110" s="72"/>
      <c r="E110" s="72"/>
      <c r="F110" s="72"/>
      <c r="G110" s="71"/>
      <c r="H110" s="70">
        <v>10156317</v>
      </c>
      <c r="I110" s="74"/>
    </row>
    <row r="111" spans="1:9" x14ac:dyDescent="0.25">
      <c r="A111" s="46"/>
      <c r="B111" s="12"/>
      <c r="C111" s="12"/>
      <c r="D111" s="12"/>
      <c r="E111" s="12"/>
      <c r="F111" s="12"/>
      <c r="G111" s="11"/>
      <c r="H111" s="45"/>
      <c r="I111" s="75"/>
    </row>
    <row r="112" spans="1:9" x14ac:dyDescent="0.25">
      <c r="A112" s="46" t="s">
        <v>16</v>
      </c>
      <c r="B112" s="12" t="s">
        <v>113</v>
      </c>
      <c r="C112" s="12"/>
      <c r="D112" s="12"/>
      <c r="E112" s="12"/>
      <c r="F112" s="12"/>
      <c r="G112" s="11"/>
      <c r="H112" s="45"/>
      <c r="I112" s="75"/>
    </row>
    <row r="113" spans="1:9" ht="30" customHeight="1" x14ac:dyDescent="0.25">
      <c r="A113" s="46" t="s">
        <v>112</v>
      </c>
      <c r="B113" s="77" t="s">
        <v>111</v>
      </c>
      <c r="C113" s="76"/>
      <c r="D113" s="76"/>
      <c r="E113" s="76"/>
      <c r="F113" s="12"/>
      <c r="G113" s="11">
        <v>315000</v>
      </c>
      <c r="H113" s="45"/>
      <c r="I113" s="75"/>
    </row>
    <row r="114" spans="1:9" x14ac:dyDescent="0.25">
      <c r="A114" s="46" t="s">
        <v>110</v>
      </c>
      <c r="B114" s="12" t="s">
        <v>109</v>
      </c>
      <c r="C114" s="12"/>
      <c r="D114" s="12"/>
      <c r="E114" s="12"/>
      <c r="F114" s="12"/>
      <c r="G114" s="11">
        <v>85000</v>
      </c>
      <c r="H114" s="45"/>
      <c r="I114" s="75"/>
    </row>
    <row r="115" spans="1:9" s="57" customFormat="1" x14ac:dyDescent="0.25">
      <c r="A115" s="73" t="s">
        <v>16</v>
      </c>
      <c r="B115" s="72" t="s">
        <v>108</v>
      </c>
      <c r="C115" s="72"/>
      <c r="D115" s="72"/>
      <c r="E115" s="72"/>
      <c r="F115" s="72"/>
      <c r="G115" s="71"/>
      <c r="H115" s="70">
        <f>G113+G114</f>
        <v>400000</v>
      </c>
      <c r="I115" s="74"/>
    </row>
    <row r="116" spans="1:9" x14ac:dyDescent="0.25">
      <c r="A116" s="46"/>
      <c r="B116" s="12"/>
      <c r="C116" s="12"/>
      <c r="D116" s="12"/>
      <c r="E116" s="12"/>
      <c r="F116" s="12"/>
      <c r="G116" s="11"/>
      <c r="H116" s="45"/>
      <c r="I116" s="75"/>
    </row>
    <row r="117" spans="1:9" x14ac:dyDescent="0.25">
      <c r="A117" s="46"/>
      <c r="B117" s="15" t="s">
        <v>107</v>
      </c>
      <c r="C117" s="12"/>
      <c r="D117" s="12"/>
      <c r="E117" s="12"/>
      <c r="F117" s="12"/>
      <c r="G117" s="11"/>
      <c r="H117" s="45"/>
      <c r="I117" s="75"/>
    </row>
    <row r="118" spans="1:9" x14ac:dyDescent="0.25">
      <c r="A118" s="46" t="s">
        <v>106</v>
      </c>
      <c r="B118" s="12" t="s">
        <v>105</v>
      </c>
      <c r="C118" s="12"/>
      <c r="D118" s="12"/>
      <c r="E118" s="12"/>
      <c r="F118" s="12"/>
      <c r="G118" s="11">
        <v>4015000</v>
      </c>
      <c r="H118" s="45"/>
      <c r="I118" s="75"/>
    </row>
    <row r="119" spans="1:9" x14ac:dyDescent="0.25">
      <c r="A119" s="46" t="s">
        <v>104</v>
      </c>
      <c r="B119" s="12" t="s">
        <v>23</v>
      </c>
      <c r="C119" s="12"/>
      <c r="D119" s="12"/>
      <c r="E119" s="12"/>
      <c r="F119" s="12"/>
      <c r="G119" s="11">
        <v>1084050</v>
      </c>
      <c r="H119" s="45"/>
      <c r="I119" s="75"/>
    </row>
    <row r="120" spans="1:9" x14ac:dyDescent="0.25">
      <c r="A120" s="46" t="s">
        <v>103</v>
      </c>
      <c r="B120" s="12" t="s">
        <v>102</v>
      </c>
      <c r="C120" s="12"/>
      <c r="D120" s="12"/>
      <c r="E120" s="12"/>
      <c r="F120" s="12"/>
      <c r="G120" s="11">
        <v>1300000</v>
      </c>
      <c r="H120" s="45"/>
      <c r="I120" s="75"/>
    </row>
    <row r="121" spans="1:9" s="57" customFormat="1" x14ac:dyDescent="0.25">
      <c r="A121" s="73" t="s">
        <v>2</v>
      </c>
      <c r="B121" s="72" t="s">
        <v>101</v>
      </c>
      <c r="C121" s="72"/>
      <c r="D121" s="72"/>
      <c r="E121" s="72"/>
      <c r="F121" s="72"/>
      <c r="G121" s="71"/>
      <c r="H121" s="70">
        <f>G118+G119+G120</f>
        <v>6399050</v>
      </c>
      <c r="I121" s="74"/>
    </row>
    <row r="122" spans="1:9" x14ac:dyDescent="0.25">
      <c r="A122" s="46"/>
      <c r="B122" s="12"/>
      <c r="C122" s="12"/>
      <c r="D122" s="12"/>
      <c r="E122" s="12"/>
      <c r="F122" s="12"/>
      <c r="G122" s="11"/>
      <c r="H122" s="45"/>
    </row>
    <row r="123" spans="1:9" x14ac:dyDescent="0.25">
      <c r="A123" s="46"/>
      <c r="B123" s="15" t="s">
        <v>100</v>
      </c>
      <c r="C123" s="12"/>
      <c r="D123" s="12"/>
      <c r="E123" s="12"/>
      <c r="F123" s="12"/>
      <c r="G123" s="11"/>
      <c r="H123" s="45"/>
    </row>
    <row r="124" spans="1:9" x14ac:dyDescent="0.25">
      <c r="A124" s="46"/>
      <c r="B124" s="12" t="s">
        <v>60</v>
      </c>
      <c r="C124" s="12"/>
      <c r="D124" s="12"/>
      <c r="E124" s="12"/>
      <c r="F124" s="12"/>
      <c r="G124" s="11"/>
      <c r="H124" s="45"/>
    </row>
    <row r="125" spans="1:9" x14ac:dyDescent="0.25">
      <c r="A125" s="46"/>
      <c r="B125" s="12" t="s">
        <v>59</v>
      </c>
      <c r="C125" s="12"/>
      <c r="D125" s="12"/>
      <c r="E125" s="12"/>
      <c r="F125" s="12"/>
      <c r="G125" s="11"/>
      <c r="H125" s="45"/>
    </row>
    <row r="126" spans="1:9" x14ac:dyDescent="0.25">
      <c r="A126" s="46" t="s">
        <v>58</v>
      </c>
      <c r="B126" s="12" t="s">
        <v>57</v>
      </c>
      <c r="C126" s="12"/>
      <c r="D126" s="12"/>
      <c r="E126" s="12"/>
      <c r="F126" s="12"/>
      <c r="G126" s="11"/>
      <c r="H126" s="45"/>
    </row>
    <row r="127" spans="1:9" x14ac:dyDescent="0.25">
      <c r="A127" s="46"/>
      <c r="B127" s="12" t="s">
        <v>99</v>
      </c>
      <c r="C127" s="12"/>
      <c r="D127" s="12"/>
      <c r="E127" s="12"/>
      <c r="F127" s="12"/>
      <c r="G127" s="11">
        <v>3811000</v>
      </c>
      <c r="H127" s="45"/>
    </row>
    <row r="128" spans="1:9" x14ac:dyDescent="0.25">
      <c r="A128" s="46"/>
      <c r="B128" s="12" t="s">
        <v>54</v>
      </c>
      <c r="C128" s="12"/>
      <c r="D128" s="12"/>
      <c r="E128" s="12"/>
      <c r="F128" s="12"/>
      <c r="G128" s="11">
        <v>744795</v>
      </c>
      <c r="H128" s="45"/>
    </row>
    <row r="129" spans="1:8" x14ac:dyDescent="0.25">
      <c r="A129" s="46"/>
      <c r="B129" s="12" t="s">
        <v>98</v>
      </c>
      <c r="C129" s="12"/>
      <c r="D129" s="12"/>
      <c r="E129" s="12"/>
      <c r="F129" s="12"/>
      <c r="G129" s="11">
        <v>600000</v>
      </c>
      <c r="H129" s="45"/>
    </row>
    <row r="130" spans="1:8" x14ac:dyDescent="0.25">
      <c r="A130" s="46"/>
      <c r="B130" s="12" t="s">
        <v>53</v>
      </c>
      <c r="C130" s="12"/>
      <c r="D130" s="12"/>
      <c r="E130" s="12"/>
      <c r="F130" s="12"/>
      <c r="G130" s="11">
        <v>64420</v>
      </c>
      <c r="H130" s="45"/>
    </row>
    <row r="131" spans="1:8" x14ac:dyDescent="0.25">
      <c r="A131" s="46"/>
      <c r="B131" s="12" t="s">
        <v>97</v>
      </c>
      <c r="C131" s="12"/>
      <c r="D131" s="12"/>
      <c r="E131" s="12"/>
      <c r="F131" s="12"/>
      <c r="G131" s="11">
        <v>200000</v>
      </c>
      <c r="H131" s="45"/>
    </row>
    <row r="132" spans="1:8" x14ac:dyDescent="0.25">
      <c r="A132" s="46"/>
      <c r="B132" s="12" t="s">
        <v>96</v>
      </c>
      <c r="C132" s="12"/>
      <c r="D132" s="12"/>
      <c r="E132" s="12"/>
      <c r="F132" s="12"/>
      <c r="G132" s="11">
        <v>322000</v>
      </c>
      <c r="H132" s="45"/>
    </row>
    <row r="133" spans="1:8" x14ac:dyDescent="0.25">
      <c r="A133" s="46"/>
      <c r="B133" s="12"/>
      <c r="C133" s="12"/>
      <c r="D133" s="12"/>
      <c r="E133" s="12"/>
      <c r="F133" s="12"/>
      <c r="G133" s="11"/>
      <c r="H133" s="45"/>
    </row>
    <row r="134" spans="1:8" x14ac:dyDescent="0.25">
      <c r="A134" s="46" t="s">
        <v>20</v>
      </c>
      <c r="B134" s="12" t="s">
        <v>51</v>
      </c>
      <c r="C134" s="12"/>
      <c r="D134" s="12"/>
      <c r="E134" s="12"/>
      <c r="F134" s="12"/>
      <c r="G134" s="11"/>
      <c r="H134" s="45">
        <f>G127+G128+G129+G130+G131+G132</f>
        <v>5742215</v>
      </c>
    </row>
    <row r="135" spans="1:8" x14ac:dyDescent="0.25">
      <c r="A135" s="46"/>
      <c r="B135" s="12"/>
      <c r="C135" s="12"/>
      <c r="D135" s="12"/>
      <c r="E135" s="12"/>
      <c r="F135" s="12"/>
      <c r="G135" s="11"/>
      <c r="H135" s="45"/>
    </row>
    <row r="136" spans="1:8" x14ac:dyDescent="0.25">
      <c r="A136" s="46"/>
      <c r="B136" s="12" t="s">
        <v>50</v>
      </c>
      <c r="C136" s="12"/>
      <c r="D136" s="12"/>
      <c r="E136" s="12"/>
      <c r="F136" s="12"/>
      <c r="G136" s="11"/>
      <c r="H136" s="45"/>
    </row>
    <row r="137" spans="1:8" x14ac:dyDescent="0.25">
      <c r="A137" s="46" t="s">
        <v>95</v>
      </c>
      <c r="B137" s="12" t="s">
        <v>94</v>
      </c>
      <c r="C137" s="12"/>
      <c r="D137" s="12"/>
      <c r="E137" s="12"/>
      <c r="F137" s="12"/>
      <c r="G137" s="11">
        <v>838420</v>
      </c>
      <c r="H137" s="45"/>
    </row>
    <row r="138" spans="1:8" ht="16.5" thickBot="1" x14ac:dyDescent="0.3">
      <c r="A138" s="46"/>
      <c r="B138" s="12"/>
      <c r="C138" s="12"/>
      <c r="D138" s="12"/>
      <c r="E138" s="12"/>
      <c r="F138" s="12"/>
      <c r="G138" s="11"/>
      <c r="H138" s="45"/>
    </row>
    <row r="139" spans="1:8" s="35" customFormat="1" ht="32.25" thickBot="1" x14ac:dyDescent="0.3">
      <c r="A139" s="39" t="s">
        <v>12</v>
      </c>
      <c r="B139" s="38"/>
      <c r="C139" s="38"/>
      <c r="D139" s="38"/>
      <c r="E139" s="38"/>
      <c r="F139" s="38"/>
      <c r="G139" s="37" t="s">
        <v>11</v>
      </c>
      <c r="H139" s="36" t="s">
        <v>10</v>
      </c>
    </row>
    <row r="140" spans="1:8" x14ac:dyDescent="0.25">
      <c r="A140" s="46"/>
      <c r="B140" s="12" t="s">
        <v>93</v>
      </c>
      <c r="C140" s="12"/>
      <c r="D140" s="12"/>
      <c r="E140" s="12"/>
      <c r="F140" s="12"/>
      <c r="G140" s="11">
        <v>163855</v>
      </c>
      <c r="H140" s="45"/>
    </row>
    <row r="141" spans="1:8" x14ac:dyDescent="0.25">
      <c r="A141" s="46"/>
      <c r="B141" s="12" t="s">
        <v>92</v>
      </c>
      <c r="C141" s="12"/>
      <c r="D141" s="12"/>
      <c r="E141" s="12"/>
      <c r="F141" s="12"/>
      <c r="G141" s="11">
        <v>132000</v>
      </c>
      <c r="H141" s="45"/>
    </row>
    <row r="142" spans="1:8" x14ac:dyDescent="0.25">
      <c r="A142" s="46"/>
      <c r="B142" s="12" t="s">
        <v>46</v>
      </c>
      <c r="C142" s="12"/>
      <c r="D142" s="12"/>
      <c r="E142" s="12"/>
      <c r="F142" s="12"/>
      <c r="G142" s="11">
        <v>14172</v>
      </c>
      <c r="H142" s="45"/>
    </row>
    <row r="143" spans="1:8" x14ac:dyDescent="0.25">
      <c r="A143" s="46"/>
      <c r="B143" s="12" t="s">
        <v>45</v>
      </c>
      <c r="C143" s="12"/>
      <c r="D143" s="12"/>
      <c r="E143" s="12"/>
      <c r="F143" s="12"/>
      <c r="G143" s="11">
        <v>68440</v>
      </c>
      <c r="H143" s="45"/>
    </row>
    <row r="144" spans="1:8" x14ac:dyDescent="0.25">
      <c r="A144" s="46"/>
      <c r="B144" s="12" t="s">
        <v>91</v>
      </c>
      <c r="C144" s="12"/>
      <c r="D144" s="12"/>
      <c r="E144" s="12"/>
      <c r="F144" s="12"/>
      <c r="G144" s="11">
        <v>70840</v>
      </c>
      <c r="H144" s="45"/>
    </row>
    <row r="145" spans="1:8" x14ac:dyDescent="0.25">
      <c r="A145" s="46"/>
      <c r="B145" s="12"/>
      <c r="C145" s="12"/>
      <c r="D145" s="12"/>
      <c r="E145" s="12"/>
      <c r="F145" s="12"/>
      <c r="G145" s="11"/>
      <c r="H145" s="45"/>
    </row>
    <row r="146" spans="1:8" x14ac:dyDescent="0.25">
      <c r="A146" s="46"/>
      <c r="B146" s="12" t="s">
        <v>90</v>
      </c>
      <c r="C146" s="12"/>
      <c r="D146" s="12"/>
      <c r="E146" s="12"/>
      <c r="F146" s="12"/>
      <c r="G146" s="11"/>
      <c r="H146" s="45">
        <f>G137+G140+G141+G142+G143+G144</f>
        <v>1287727</v>
      </c>
    </row>
    <row r="147" spans="1:8" x14ac:dyDescent="0.25">
      <c r="A147" s="46"/>
      <c r="B147" s="12"/>
      <c r="C147" s="12"/>
      <c r="D147" s="12"/>
      <c r="E147" s="12"/>
      <c r="F147" s="12"/>
      <c r="G147" s="11"/>
      <c r="H147" s="45"/>
    </row>
    <row r="148" spans="1:8" x14ac:dyDescent="0.25">
      <c r="A148" s="46"/>
      <c r="B148" s="12" t="s">
        <v>89</v>
      </c>
      <c r="C148" s="12"/>
      <c r="D148" s="12"/>
      <c r="E148" s="12"/>
      <c r="F148" s="12"/>
      <c r="G148" s="11"/>
      <c r="H148" s="45">
        <f>H134+H146</f>
        <v>7029942</v>
      </c>
    </row>
    <row r="149" spans="1:8" x14ac:dyDescent="0.25">
      <c r="A149" s="46"/>
      <c r="B149" s="12"/>
      <c r="C149" s="12"/>
      <c r="D149" s="12"/>
      <c r="E149" s="12"/>
      <c r="F149" s="12"/>
      <c r="G149" s="11"/>
      <c r="H149" s="45"/>
    </row>
    <row r="150" spans="1:8" x14ac:dyDescent="0.25">
      <c r="A150" s="46"/>
      <c r="B150" s="12" t="s">
        <v>41</v>
      </c>
      <c r="C150" s="12"/>
      <c r="D150" s="12"/>
      <c r="E150" s="12"/>
      <c r="F150" s="12"/>
      <c r="G150" s="11"/>
      <c r="H150" s="45"/>
    </row>
    <row r="151" spans="1:8" x14ac:dyDescent="0.25">
      <c r="A151" s="46" t="s">
        <v>32</v>
      </c>
      <c r="B151" s="12" t="s">
        <v>88</v>
      </c>
      <c r="C151" s="12"/>
      <c r="D151" s="12" t="s">
        <v>87</v>
      </c>
      <c r="E151" s="12"/>
      <c r="F151" s="12"/>
      <c r="G151" s="11">
        <v>13000</v>
      </c>
      <c r="H151" s="45"/>
    </row>
    <row r="152" spans="1:8" x14ac:dyDescent="0.25">
      <c r="A152" s="46" t="s">
        <v>84</v>
      </c>
      <c r="B152" s="12" t="s">
        <v>86</v>
      </c>
      <c r="C152" s="12"/>
      <c r="D152" s="12"/>
      <c r="E152" s="12"/>
      <c r="F152" s="12"/>
      <c r="G152" s="11">
        <v>7300</v>
      </c>
      <c r="H152" s="45"/>
    </row>
    <row r="153" spans="1:8" x14ac:dyDescent="0.25">
      <c r="A153" s="46" t="s">
        <v>84</v>
      </c>
      <c r="B153" s="12" t="s">
        <v>85</v>
      </c>
      <c r="C153" s="12"/>
      <c r="D153" s="12"/>
      <c r="E153" s="12"/>
      <c r="F153" s="12"/>
      <c r="G153" s="11">
        <v>73000</v>
      </c>
      <c r="H153" s="45"/>
    </row>
    <row r="154" spans="1:8" x14ac:dyDescent="0.25">
      <c r="A154" s="46" t="s">
        <v>84</v>
      </c>
      <c r="B154" s="12" t="s">
        <v>83</v>
      </c>
      <c r="C154" s="12"/>
      <c r="D154" s="12" t="s">
        <v>82</v>
      </c>
      <c r="E154" s="12"/>
      <c r="F154" s="12"/>
      <c r="G154" s="11">
        <v>58400</v>
      </c>
      <c r="H154" s="45"/>
    </row>
    <row r="155" spans="1:8" x14ac:dyDescent="0.25">
      <c r="A155" s="46" t="s">
        <v>40</v>
      </c>
      <c r="B155" s="12" t="s">
        <v>81</v>
      </c>
      <c r="C155" s="12"/>
      <c r="D155" s="12"/>
      <c r="E155" s="12"/>
      <c r="F155" s="12"/>
      <c r="G155" s="11">
        <v>47277</v>
      </c>
      <c r="H155" s="45"/>
    </row>
    <row r="156" spans="1:8" x14ac:dyDescent="0.25">
      <c r="A156" s="46" t="s">
        <v>40</v>
      </c>
      <c r="B156" s="12" t="s">
        <v>80</v>
      </c>
      <c r="C156" s="12"/>
      <c r="D156" s="12"/>
      <c r="E156" s="12"/>
      <c r="F156" s="12"/>
      <c r="G156" s="11">
        <v>73000</v>
      </c>
      <c r="H156" s="45"/>
    </row>
    <row r="157" spans="1:8" x14ac:dyDescent="0.25">
      <c r="A157" s="46" t="s">
        <v>40</v>
      </c>
      <c r="B157" s="12" t="s">
        <v>79</v>
      </c>
      <c r="C157" s="12"/>
      <c r="D157" s="12"/>
      <c r="E157" s="12"/>
      <c r="F157" s="12"/>
      <c r="G157" s="11">
        <v>36500</v>
      </c>
      <c r="H157" s="45"/>
    </row>
    <row r="158" spans="1:8" x14ac:dyDescent="0.25">
      <c r="A158" s="46"/>
      <c r="B158" s="12" t="s">
        <v>37</v>
      </c>
      <c r="C158" s="12"/>
      <c r="D158" s="12"/>
      <c r="E158" s="12"/>
      <c r="F158" s="12"/>
      <c r="G158" s="11">
        <v>58400</v>
      </c>
      <c r="H158" s="45"/>
    </row>
    <row r="159" spans="1:8" x14ac:dyDescent="0.25">
      <c r="A159" s="46"/>
      <c r="B159" s="12" t="s">
        <v>78</v>
      </c>
      <c r="C159" s="12"/>
      <c r="D159" s="12"/>
      <c r="E159" s="12"/>
      <c r="F159" s="12"/>
      <c r="G159" s="11">
        <v>58400</v>
      </c>
      <c r="H159" s="45"/>
    </row>
    <row r="160" spans="1:8" x14ac:dyDescent="0.25">
      <c r="A160" s="46"/>
      <c r="B160" s="12" t="s">
        <v>77</v>
      </c>
      <c r="C160" s="12"/>
      <c r="D160" s="12"/>
      <c r="E160" s="12"/>
      <c r="F160" s="12"/>
      <c r="G160" s="11">
        <v>73000</v>
      </c>
      <c r="H160" s="45"/>
    </row>
    <row r="161" spans="1:8" x14ac:dyDescent="0.25">
      <c r="A161" s="46"/>
      <c r="B161" s="12" t="s">
        <v>30</v>
      </c>
      <c r="C161" s="12"/>
      <c r="D161" s="12"/>
      <c r="E161" s="12"/>
      <c r="F161" s="12"/>
      <c r="G161" s="11">
        <v>73000</v>
      </c>
      <c r="H161" s="45"/>
    </row>
    <row r="162" spans="1:8" x14ac:dyDescent="0.25">
      <c r="A162" s="46"/>
      <c r="B162" s="12" t="s">
        <v>76</v>
      </c>
      <c r="C162" s="12"/>
      <c r="D162" s="12"/>
      <c r="E162" s="12"/>
      <c r="F162" s="12"/>
      <c r="G162" s="11">
        <v>43800</v>
      </c>
      <c r="H162" s="45"/>
    </row>
    <row r="163" spans="1:8" x14ac:dyDescent="0.25">
      <c r="A163" s="46" t="s">
        <v>18</v>
      </c>
      <c r="B163" s="12" t="s">
        <v>22</v>
      </c>
      <c r="C163" s="12"/>
      <c r="D163" s="12"/>
      <c r="E163" s="12"/>
      <c r="F163" s="12"/>
      <c r="G163" s="11"/>
      <c r="H163" s="45">
        <v>615077</v>
      </c>
    </row>
    <row r="164" spans="1:8" x14ac:dyDescent="0.25">
      <c r="A164" s="46"/>
      <c r="B164" s="12"/>
      <c r="C164" s="12"/>
      <c r="D164" s="12"/>
      <c r="E164" s="12"/>
      <c r="F164" s="12"/>
      <c r="G164" s="11"/>
      <c r="H164" s="45"/>
    </row>
    <row r="165" spans="1:8" x14ac:dyDescent="0.25">
      <c r="A165" s="46"/>
      <c r="B165" s="12" t="s">
        <v>26</v>
      </c>
      <c r="C165" s="12"/>
      <c r="D165" s="12"/>
      <c r="E165" s="12"/>
      <c r="F165" s="12"/>
      <c r="G165" s="11"/>
      <c r="H165" s="45"/>
    </row>
    <row r="166" spans="1:8" x14ac:dyDescent="0.25">
      <c r="A166" s="46" t="s">
        <v>75</v>
      </c>
      <c r="B166" s="12" t="s">
        <v>74</v>
      </c>
      <c r="C166" s="12"/>
      <c r="D166" s="12"/>
      <c r="E166" s="12"/>
      <c r="F166" s="12"/>
      <c r="G166" s="11">
        <v>109500</v>
      </c>
      <c r="H166" s="45"/>
    </row>
    <row r="167" spans="1:8" x14ac:dyDescent="0.25">
      <c r="A167" s="46" t="s">
        <v>71</v>
      </c>
      <c r="B167" s="12" t="s">
        <v>73</v>
      </c>
      <c r="C167" s="12"/>
      <c r="D167" s="12"/>
      <c r="E167" s="12"/>
      <c r="F167" s="12"/>
      <c r="G167" s="11">
        <v>611000</v>
      </c>
      <c r="H167" s="45"/>
    </row>
    <row r="168" spans="1:8" x14ac:dyDescent="0.25">
      <c r="A168" s="46" t="s">
        <v>71</v>
      </c>
      <c r="B168" s="12" t="s">
        <v>72</v>
      </c>
      <c r="C168" s="12"/>
      <c r="D168" s="12"/>
      <c r="E168" s="12"/>
      <c r="F168" s="12"/>
      <c r="G168" s="11">
        <v>36500</v>
      </c>
      <c r="H168" s="45"/>
    </row>
    <row r="169" spans="1:8" x14ac:dyDescent="0.25">
      <c r="A169" s="46" t="s">
        <v>71</v>
      </c>
      <c r="B169" s="12" t="s">
        <v>70</v>
      </c>
      <c r="C169" s="12"/>
      <c r="D169" s="12"/>
      <c r="E169" s="12"/>
      <c r="F169" s="12"/>
      <c r="G169" s="11">
        <v>73000</v>
      </c>
      <c r="H169" s="45"/>
    </row>
    <row r="170" spans="1:8" x14ac:dyDescent="0.25">
      <c r="A170" s="46" t="s">
        <v>69</v>
      </c>
      <c r="B170" s="12" t="s">
        <v>68</v>
      </c>
      <c r="C170" s="12"/>
      <c r="D170" s="12"/>
      <c r="E170" s="12"/>
      <c r="F170" s="12"/>
      <c r="G170" s="11">
        <v>219000</v>
      </c>
      <c r="H170" s="45"/>
    </row>
    <row r="171" spans="1:8" x14ac:dyDescent="0.25">
      <c r="A171" s="46" t="s">
        <v>32</v>
      </c>
      <c r="B171" s="12" t="s">
        <v>67</v>
      </c>
      <c r="C171" s="12"/>
      <c r="D171" s="12"/>
      <c r="E171" s="12"/>
      <c r="F171" s="12"/>
      <c r="G171" s="11">
        <v>21900</v>
      </c>
      <c r="H171" s="45"/>
    </row>
    <row r="172" spans="1:8" x14ac:dyDescent="0.25">
      <c r="A172" s="46" t="s">
        <v>32</v>
      </c>
      <c r="B172" s="12" t="s">
        <v>31</v>
      </c>
      <c r="C172" s="12"/>
      <c r="D172" s="12"/>
      <c r="E172" s="12"/>
      <c r="F172" s="12"/>
      <c r="G172" s="11">
        <v>3650</v>
      </c>
      <c r="H172" s="45"/>
    </row>
    <row r="173" spans="1:8" x14ac:dyDescent="0.25">
      <c r="A173" s="46" t="s">
        <v>34</v>
      </c>
      <c r="B173" s="12" t="s">
        <v>66</v>
      </c>
      <c r="C173" s="12"/>
      <c r="D173" s="12"/>
      <c r="E173" s="12"/>
      <c r="F173" s="12"/>
      <c r="G173" s="11">
        <v>109500</v>
      </c>
      <c r="H173" s="45"/>
    </row>
    <row r="174" spans="1:8" x14ac:dyDescent="0.25">
      <c r="A174" s="46"/>
      <c r="B174" s="12" t="s">
        <v>65</v>
      </c>
      <c r="C174" s="12"/>
      <c r="D174" s="12"/>
      <c r="E174" s="12"/>
      <c r="F174" s="12"/>
      <c r="G174" s="11"/>
      <c r="H174" s="45">
        <v>1184050</v>
      </c>
    </row>
    <row r="175" spans="1:8" x14ac:dyDescent="0.25">
      <c r="A175" s="46" t="s">
        <v>24</v>
      </c>
      <c r="B175" s="12" t="s">
        <v>64</v>
      </c>
      <c r="C175" s="12"/>
      <c r="D175" s="12"/>
      <c r="E175" s="12"/>
      <c r="F175" s="12"/>
      <c r="G175" s="11"/>
      <c r="H175" s="45">
        <v>473000</v>
      </c>
    </row>
    <row r="176" spans="1:8" x14ac:dyDescent="0.25">
      <c r="A176" s="46"/>
      <c r="B176" s="12"/>
      <c r="C176" s="12"/>
      <c r="D176" s="12"/>
      <c r="E176" s="12"/>
      <c r="F176" s="12"/>
      <c r="G176" s="11"/>
      <c r="H176" s="45"/>
    </row>
    <row r="177" spans="1:8" x14ac:dyDescent="0.25">
      <c r="A177" s="46" t="s">
        <v>18</v>
      </c>
      <c r="B177" s="12" t="s">
        <v>63</v>
      </c>
      <c r="C177" s="12"/>
      <c r="D177" s="12"/>
      <c r="E177" s="12"/>
      <c r="F177" s="12"/>
      <c r="G177" s="11"/>
      <c r="H177" s="45">
        <v>2272127</v>
      </c>
    </row>
    <row r="178" spans="1:8" x14ac:dyDescent="0.25">
      <c r="A178" s="46"/>
      <c r="B178" s="12"/>
      <c r="C178" s="12"/>
      <c r="D178" s="12"/>
      <c r="E178" s="12"/>
      <c r="F178" s="12"/>
      <c r="G178" s="11"/>
      <c r="H178" s="45"/>
    </row>
    <row r="179" spans="1:8" s="57" customFormat="1" x14ac:dyDescent="0.25">
      <c r="A179" s="73" t="s">
        <v>62</v>
      </c>
      <c r="B179" s="72" t="s">
        <v>13</v>
      </c>
      <c r="C179" s="72"/>
      <c r="D179" s="72"/>
      <c r="E179" s="72"/>
      <c r="F179" s="72"/>
      <c r="G179" s="71"/>
      <c r="H179" s="70">
        <v>9891629</v>
      </c>
    </row>
    <row r="180" spans="1:8" ht="16.5" thickBot="1" x14ac:dyDescent="0.3">
      <c r="A180" s="44"/>
      <c r="B180" s="42"/>
      <c r="C180" s="42"/>
      <c r="D180" s="42"/>
      <c r="E180" s="42"/>
      <c r="F180" s="42"/>
      <c r="G180" s="41"/>
      <c r="H180" s="40"/>
    </row>
    <row r="181" spans="1:8" ht="16.5" thickBot="1" x14ac:dyDescent="0.3">
      <c r="A181" s="69"/>
      <c r="B181" s="38" t="s">
        <v>61</v>
      </c>
      <c r="C181" s="68"/>
      <c r="D181" s="68"/>
      <c r="E181" s="68"/>
      <c r="F181" s="68"/>
      <c r="G181" s="67"/>
      <c r="H181" s="66"/>
    </row>
    <row r="182" spans="1:8" x14ac:dyDescent="0.25">
      <c r="A182" s="46"/>
      <c r="B182" s="12" t="s">
        <v>60</v>
      </c>
      <c r="C182" s="12"/>
      <c r="D182" s="12"/>
      <c r="E182" s="12"/>
      <c r="F182" s="12"/>
      <c r="G182" s="11"/>
      <c r="H182" s="45"/>
    </row>
    <row r="183" spans="1:8" x14ac:dyDescent="0.25">
      <c r="A183" s="46"/>
      <c r="B183" s="12" t="s">
        <v>59</v>
      </c>
      <c r="C183" s="12"/>
      <c r="D183" s="12"/>
      <c r="E183" s="12"/>
      <c r="F183" s="12"/>
      <c r="G183" s="11"/>
      <c r="H183" s="45"/>
    </row>
    <row r="184" spans="1:8" ht="16.5" thickBot="1" x14ac:dyDescent="0.3">
      <c r="A184" s="46" t="s">
        <v>58</v>
      </c>
      <c r="B184" s="12" t="s">
        <v>57</v>
      </c>
      <c r="C184" s="12"/>
      <c r="D184" s="12"/>
      <c r="E184" s="12"/>
      <c r="F184" s="12"/>
      <c r="G184" s="11"/>
      <c r="H184" s="45"/>
    </row>
    <row r="185" spans="1:8" s="35" customFormat="1" ht="32.25" thickBot="1" x14ac:dyDescent="0.3">
      <c r="A185" s="39" t="s">
        <v>12</v>
      </c>
      <c r="B185" s="38"/>
      <c r="C185" s="38"/>
      <c r="D185" s="38"/>
      <c r="E185" s="38"/>
      <c r="F185" s="38"/>
      <c r="G185" s="37" t="s">
        <v>11</v>
      </c>
      <c r="H185" s="36" t="s">
        <v>10</v>
      </c>
    </row>
    <row r="186" spans="1:8" x14ac:dyDescent="0.25">
      <c r="A186" s="46"/>
      <c r="B186" s="12" t="s">
        <v>56</v>
      </c>
      <c r="C186" s="12"/>
      <c r="D186" s="12"/>
      <c r="E186" s="12"/>
      <c r="F186" s="12"/>
      <c r="G186" s="11">
        <v>3800000</v>
      </c>
      <c r="H186" s="45"/>
    </row>
    <row r="187" spans="1:8" x14ac:dyDescent="0.25">
      <c r="A187" s="46"/>
      <c r="B187" s="12" t="s">
        <v>55</v>
      </c>
      <c r="C187" s="12"/>
      <c r="D187" s="12"/>
      <c r="E187" s="12"/>
      <c r="F187" s="12"/>
      <c r="G187" s="11">
        <v>588000</v>
      </c>
      <c r="H187" s="45"/>
    </row>
    <row r="188" spans="1:8" x14ac:dyDescent="0.25">
      <c r="A188" s="46"/>
      <c r="B188" s="12" t="s">
        <v>54</v>
      </c>
      <c r="C188" s="12"/>
      <c r="D188" s="12"/>
      <c r="E188" s="12"/>
      <c r="F188" s="12"/>
      <c r="G188" s="11">
        <v>518580</v>
      </c>
      <c r="H188" s="45"/>
    </row>
    <row r="189" spans="1:8" x14ac:dyDescent="0.25">
      <c r="A189" s="46"/>
      <c r="B189" s="12" t="s">
        <v>53</v>
      </c>
      <c r="C189" s="12"/>
      <c r="D189" s="12"/>
      <c r="E189" s="12"/>
      <c r="F189" s="12"/>
      <c r="G189" s="11">
        <v>92460</v>
      </c>
      <c r="H189" s="45"/>
    </row>
    <row r="190" spans="1:8" x14ac:dyDescent="0.25">
      <c r="A190" s="46"/>
      <c r="B190" s="12" t="s">
        <v>52</v>
      </c>
      <c r="C190" s="12"/>
      <c r="D190" s="12"/>
      <c r="E190" s="12"/>
      <c r="F190" s="12"/>
      <c r="G190" s="11">
        <v>200000</v>
      </c>
      <c r="H190" s="45"/>
    </row>
    <row r="191" spans="1:8" x14ac:dyDescent="0.25">
      <c r="A191" s="46" t="s">
        <v>20</v>
      </c>
      <c r="B191" s="12" t="s">
        <v>51</v>
      </c>
      <c r="C191" s="12"/>
      <c r="D191" s="12"/>
      <c r="E191" s="12"/>
      <c r="F191" s="12"/>
      <c r="G191" s="11"/>
      <c r="H191" s="45">
        <v>5199040</v>
      </c>
    </row>
    <row r="192" spans="1:8" x14ac:dyDescent="0.25">
      <c r="A192" s="46"/>
      <c r="B192" s="12"/>
      <c r="C192" s="12"/>
      <c r="D192" s="12"/>
      <c r="E192" s="12"/>
      <c r="F192" s="12"/>
      <c r="G192" s="11"/>
      <c r="H192" s="45"/>
    </row>
    <row r="193" spans="1:8" x14ac:dyDescent="0.25">
      <c r="A193" s="46"/>
      <c r="B193" s="12" t="s">
        <v>50</v>
      </c>
      <c r="C193" s="12"/>
      <c r="D193" s="12"/>
      <c r="E193" s="12"/>
      <c r="F193" s="12"/>
      <c r="G193" s="11"/>
      <c r="H193" s="45"/>
    </row>
    <row r="194" spans="1:8" x14ac:dyDescent="0.25">
      <c r="A194" s="46"/>
      <c r="B194" s="12" t="s">
        <v>49</v>
      </c>
      <c r="C194" s="12"/>
      <c r="D194" s="12"/>
      <c r="E194" s="12"/>
      <c r="F194" s="12"/>
      <c r="G194" s="11">
        <v>836000</v>
      </c>
      <c r="H194" s="45"/>
    </row>
    <row r="195" spans="1:8" x14ac:dyDescent="0.25">
      <c r="A195" s="46"/>
      <c r="B195" s="12" t="s">
        <v>48</v>
      </c>
      <c r="C195" s="12"/>
      <c r="D195" s="12"/>
      <c r="E195" s="12"/>
      <c r="F195" s="12"/>
      <c r="G195" s="11">
        <v>129360</v>
      </c>
      <c r="H195" s="45"/>
    </row>
    <row r="196" spans="1:8" x14ac:dyDescent="0.25">
      <c r="A196" s="46"/>
      <c r="B196" s="12" t="s">
        <v>47</v>
      </c>
      <c r="C196" s="12"/>
      <c r="D196" s="12"/>
      <c r="E196" s="12"/>
      <c r="F196" s="12"/>
      <c r="G196" s="11">
        <v>114080</v>
      </c>
      <c r="H196" s="45"/>
    </row>
    <row r="197" spans="1:8" x14ac:dyDescent="0.25">
      <c r="A197" s="46"/>
      <c r="B197" s="12" t="s">
        <v>46</v>
      </c>
      <c r="C197" s="12"/>
      <c r="D197" s="12"/>
      <c r="E197" s="12"/>
      <c r="F197" s="12"/>
      <c r="G197" s="11">
        <v>20341</v>
      </c>
      <c r="H197" s="45"/>
    </row>
    <row r="198" spans="1:8" s="62" customFormat="1" x14ac:dyDescent="0.25">
      <c r="A198" s="65"/>
      <c r="B198" s="12" t="s">
        <v>45</v>
      </c>
      <c r="C198" s="64"/>
      <c r="D198" s="64"/>
      <c r="E198" s="64"/>
      <c r="F198" s="64"/>
      <c r="G198" s="11">
        <v>68440</v>
      </c>
      <c r="H198" s="63"/>
    </row>
    <row r="199" spans="1:8" x14ac:dyDescent="0.25">
      <c r="A199" s="46"/>
      <c r="B199" s="12" t="s">
        <v>44</v>
      </c>
      <c r="C199" s="12"/>
      <c r="D199" s="12"/>
      <c r="E199" s="12"/>
      <c r="F199" s="12"/>
      <c r="G199" s="11"/>
      <c r="H199" s="45">
        <v>1157781</v>
      </c>
    </row>
    <row r="200" spans="1:8" x14ac:dyDescent="0.25">
      <c r="A200" s="46"/>
      <c r="B200" s="12"/>
      <c r="C200" s="12"/>
      <c r="D200" s="12"/>
      <c r="E200" s="12"/>
      <c r="F200" s="12"/>
      <c r="G200" s="11"/>
      <c r="H200" s="45"/>
    </row>
    <row r="201" spans="1:8" x14ac:dyDescent="0.25">
      <c r="A201" s="46" t="s">
        <v>43</v>
      </c>
      <c r="B201" s="12" t="s">
        <v>42</v>
      </c>
      <c r="C201" s="12"/>
      <c r="D201" s="12"/>
      <c r="E201" s="12"/>
      <c r="F201" s="12"/>
      <c r="G201" s="11"/>
      <c r="H201" s="45">
        <v>6356821</v>
      </c>
    </row>
    <row r="202" spans="1:8" x14ac:dyDescent="0.25">
      <c r="A202" s="46"/>
      <c r="B202" s="12"/>
      <c r="C202" s="12"/>
      <c r="D202" s="12"/>
      <c r="E202" s="12"/>
      <c r="F202" s="12"/>
      <c r="G202" s="11"/>
      <c r="H202" s="45"/>
    </row>
    <row r="203" spans="1:8" x14ac:dyDescent="0.25">
      <c r="A203" s="46"/>
      <c r="B203" s="12" t="s">
        <v>41</v>
      </c>
      <c r="C203" s="12"/>
      <c r="D203" s="12"/>
      <c r="E203" s="12"/>
      <c r="F203" s="12"/>
      <c r="G203" s="11"/>
      <c r="H203" s="45"/>
    </row>
    <row r="204" spans="1:8" x14ac:dyDescent="0.25">
      <c r="A204" s="46" t="s">
        <v>40</v>
      </c>
      <c r="B204" s="12" t="s">
        <v>39</v>
      </c>
      <c r="C204" s="12"/>
      <c r="D204" s="12"/>
      <c r="E204" s="12"/>
      <c r="F204" s="12"/>
      <c r="G204" s="11">
        <v>47244</v>
      </c>
      <c r="H204" s="45"/>
    </row>
    <row r="205" spans="1:8" x14ac:dyDescent="0.25">
      <c r="A205" s="46"/>
      <c r="B205" s="12" t="s">
        <v>38</v>
      </c>
      <c r="C205" s="12"/>
      <c r="D205" s="12"/>
      <c r="E205" s="12"/>
      <c r="F205" s="12"/>
      <c r="G205" s="11"/>
      <c r="H205" s="45"/>
    </row>
    <row r="206" spans="1:8" x14ac:dyDescent="0.25">
      <c r="A206" s="46"/>
      <c r="B206" s="12" t="s">
        <v>37</v>
      </c>
      <c r="C206" s="12"/>
      <c r="D206" s="12"/>
      <c r="E206" s="12"/>
      <c r="F206" s="12"/>
      <c r="G206" s="11">
        <v>58400</v>
      </c>
      <c r="H206" s="45"/>
    </row>
    <row r="207" spans="1:8" x14ac:dyDescent="0.25">
      <c r="A207" s="46" t="s">
        <v>32</v>
      </c>
      <c r="B207" s="12" t="s">
        <v>36</v>
      </c>
      <c r="C207" s="12"/>
      <c r="D207" s="12"/>
      <c r="E207" s="12"/>
      <c r="F207" s="12"/>
      <c r="G207" s="11">
        <v>13000</v>
      </c>
      <c r="H207" s="45"/>
    </row>
    <row r="208" spans="1:8" x14ac:dyDescent="0.25">
      <c r="A208" s="46"/>
      <c r="B208" s="12" t="s">
        <v>35</v>
      </c>
      <c r="C208" s="12"/>
      <c r="D208" s="12"/>
      <c r="E208" s="12"/>
      <c r="F208" s="12"/>
      <c r="G208" s="11">
        <v>109000</v>
      </c>
      <c r="H208" s="45"/>
    </row>
    <row r="209" spans="1:8" x14ac:dyDescent="0.25">
      <c r="A209" s="46" t="s">
        <v>34</v>
      </c>
      <c r="B209" s="12" t="s">
        <v>33</v>
      </c>
      <c r="C209" s="12"/>
      <c r="D209" s="12"/>
      <c r="E209" s="12"/>
      <c r="F209" s="12"/>
      <c r="G209" s="11">
        <v>109000</v>
      </c>
      <c r="H209" s="45"/>
    </row>
    <row r="210" spans="1:8" x14ac:dyDescent="0.25">
      <c r="A210" s="46" t="s">
        <v>32</v>
      </c>
      <c r="B210" s="12" t="s">
        <v>31</v>
      </c>
      <c r="C210" s="12"/>
      <c r="D210" s="12"/>
      <c r="E210" s="12"/>
      <c r="F210" s="12"/>
      <c r="G210" s="11">
        <v>7300</v>
      </c>
      <c r="H210" s="45"/>
    </row>
    <row r="211" spans="1:8" x14ac:dyDescent="0.25">
      <c r="A211" s="46"/>
      <c r="B211" s="12" t="s">
        <v>30</v>
      </c>
      <c r="C211" s="12"/>
      <c r="D211" s="12"/>
      <c r="E211" s="12"/>
      <c r="F211" s="12"/>
      <c r="G211" s="11">
        <v>21900</v>
      </c>
      <c r="H211" s="45"/>
    </row>
    <row r="212" spans="1:8" x14ac:dyDescent="0.25">
      <c r="A212" s="46"/>
      <c r="B212" s="12" t="s">
        <v>29</v>
      </c>
      <c r="C212" s="12"/>
      <c r="D212" s="12"/>
      <c r="E212" s="12"/>
      <c r="F212" s="12"/>
      <c r="G212" s="11">
        <v>36500</v>
      </c>
      <c r="H212" s="45"/>
    </row>
    <row r="213" spans="1:8" x14ac:dyDescent="0.25">
      <c r="A213" s="46" t="s">
        <v>28</v>
      </c>
      <c r="B213" s="12" t="s">
        <v>27</v>
      </c>
      <c r="C213" s="12"/>
      <c r="D213" s="12"/>
      <c r="E213" s="12"/>
      <c r="F213" s="12"/>
      <c r="G213" s="11">
        <v>51100</v>
      </c>
      <c r="H213" s="45"/>
    </row>
    <row r="214" spans="1:8" x14ac:dyDescent="0.25">
      <c r="A214" s="46"/>
      <c r="B214" s="12"/>
      <c r="C214" s="12"/>
      <c r="D214" s="12"/>
      <c r="E214" s="12"/>
      <c r="F214" s="12"/>
      <c r="G214" s="11"/>
      <c r="H214" s="45"/>
    </row>
    <row r="215" spans="1:8" x14ac:dyDescent="0.25">
      <c r="A215" s="46"/>
      <c r="B215" s="12" t="s">
        <v>26</v>
      </c>
      <c r="C215" s="12"/>
      <c r="D215" s="12"/>
      <c r="E215" s="12"/>
      <c r="F215" s="12"/>
      <c r="G215" s="11"/>
      <c r="H215" s="45"/>
    </row>
    <row r="216" spans="1:8" x14ac:dyDescent="0.25">
      <c r="A216" s="46"/>
      <c r="B216" s="12" t="s">
        <v>25</v>
      </c>
      <c r="C216" s="12"/>
      <c r="D216" s="12"/>
      <c r="E216" s="12"/>
      <c r="F216" s="12"/>
      <c r="G216" s="11">
        <v>36500</v>
      </c>
      <c r="H216" s="45"/>
    </row>
    <row r="217" spans="1:8" x14ac:dyDescent="0.25">
      <c r="A217" s="46"/>
      <c r="B217" s="12"/>
      <c r="C217" s="12"/>
      <c r="D217" s="12"/>
      <c r="E217" s="12"/>
      <c r="F217" s="12"/>
      <c r="G217" s="11"/>
      <c r="H217" s="45"/>
    </row>
    <row r="218" spans="1:8" x14ac:dyDescent="0.25">
      <c r="A218" s="46" t="s">
        <v>24</v>
      </c>
      <c r="B218" s="12" t="s">
        <v>23</v>
      </c>
      <c r="C218" s="12"/>
      <c r="D218" s="12"/>
      <c r="E218" s="12"/>
      <c r="F218" s="12"/>
      <c r="G218" s="11">
        <v>132285</v>
      </c>
      <c r="H218" s="45"/>
    </row>
    <row r="219" spans="1:8" x14ac:dyDescent="0.25">
      <c r="A219" s="46" t="s">
        <v>18</v>
      </c>
      <c r="B219" s="12" t="s">
        <v>22</v>
      </c>
      <c r="C219" s="12"/>
      <c r="D219" s="12"/>
      <c r="E219" s="12"/>
      <c r="F219" s="12"/>
      <c r="G219" s="11"/>
      <c r="H219" s="45">
        <f>G204+G206+G207+G208+G209+G210+G211+G212+G213+G216+G218</f>
        <v>622229</v>
      </c>
    </row>
    <row r="220" spans="1:8" s="57" customFormat="1" ht="16.5" thickBot="1" x14ac:dyDescent="0.3">
      <c r="A220" s="61" t="s">
        <v>18</v>
      </c>
      <c r="B220" s="60" t="s">
        <v>21</v>
      </c>
      <c r="C220" s="60"/>
      <c r="D220" s="60"/>
      <c r="E220" s="60"/>
      <c r="F220" s="60"/>
      <c r="G220" s="59"/>
      <c r="H220" s="58">
        <v>7009050</v>
      </c>
    </row>
    <row r="221" spans="1:8" ht="16.5" thickBot="1" x14ac:dyDescent="0.3"/>
    <row r="222" spans="1:8" x14ac:dyDescent="0.25">
      <c r="A222" s="56" t="s">
        <v>20</v>
      </c>
      <c r="B222" s="55" t="s">
        <v>19</v>
      </c>
      <c r="C222" s="54"/>
      <c r="D222" s="54"/>
      <c r="E222" s="54"/>
      <c r="F222" s="54"/>
      <c r="G222" s="53"/>
      <c r="H222" s="52">
        <f>H65+H148+H201</f>
        <v>22779124</v>
      </c>
    </row>
    <row r="223" spans="1:8" x14ac:dyDescent="0.25">
      <c r="A223" s="46" t="s">
        <v>18</v>
      </c>
      <c r="B223" s="51" t="s">
        <v>17</v>
      </c>
      <c r="C223" s="12"/>
      <c r="D223" s="12"/>
      <c r="E223" s="12"/>
      <c r="F223" s="12"/>
      <c r="G223" s="11"/>
      <c r="H223" s="45">
        <f>H79+H110+H177+H219</f>
        <v>13474853</v>
      </c>
    </row>
    <row r="224" spans="1:8" x14ac:dyDescent="0.25">
      <c r="A224" s="46" t="s">
        <v>16</v>
      </c>
      <c r="B224" s="51" t="s">
        <v>15</v>
      </c>
      <c r="C224" s="12"/>
      <c r="D224" s="12"/>
      <c r="E224" s="12"/>
      <c r="F224" s="12"/>
      <c r="G224" s="11"/>
      <c r="H224" s="45">
        <f>H115</f>
        <v>400000</v>
      </c>
    </row>
    <row r="225" spans="1:8" s="47" customFormat="1" x14ac:dyDescent="0.25">
      <c r="A225" s="50" t="s">
        <v>14</v>
      </c>
      <c r="B225" s="49" t="s">
        <v>13</v>
      </c>
      <c r="C225" s="15"/>
      <c r="D225" s="15"/>
      <c r="E225" s="15"/>
      <c r="F225" s="15"/>
      <c r="G225" s="19"/>
      <c r="H225" s="48">
        <f>H222+H223+H224</f>
        <v>36653977</v>
      </c>
    </row>
    <row r="226" spans="1:8" x14ac:dyDescent="0.25">
      <c r="A226" s="46"/>
      <c r="B226" s="12"/>
      <c r="C226" s="12"/>
      <c r="D226" s="12"/>
      <c r="E226" s="12"/>
      <c r="F226" s="12"/>
      <c r="G226" s="11"/>
      <c r="H226" s="45"/>
    </row>
    <row r="227" spans="1:8" x14ac:dyDescent="0.25">
      <c r="A227" s="46"/>
      <c r="B227" s="12"/>
      <c r="C227" s="12"/>
      <c r="D227" s="12"/>
      <c r="E227" s="12"/>
      <c r="F227" s="12"/>
      <c r="G227" s="11"/>
      <c r="H227" s="45"/>
    </row>
    <row r="228" spans="1:8" ht="16.5" thickBot="1" x14ac:dyDescent="0.3">
      <c r="A228" s="44"/>
      <c r="B228" s="43"/>
      <c r="C228" s="42"/>
      <c r="D228" s="42"/>
      <c r="E228" s="42"/>
      <c r="F228" s="42"/>
      <c r="G228" s="41"/>
      <c r="H228" s="40"/>
    </row>
    <row r="230" spans="1:8" ht="16.5" thickBot="1" x14ac:dyDescent="0.3"/>
    <row r="231" spans="1:8" s="35" customFormat="1" ht="32.25" thickBot="1" x14ac:dyDescent="0.3">
      <c r="A231" s="39" t="s">
        <v>12</v>
      </c>
      <c r="B231" s="38"/>
      <c r="C231" s="38"/>
      <c r="D231" s="38"/>
      <c r="E231" s="38"/>
      <c r="F231" s="38"/>
      <c r="G231" s="37" t="s">
        <v>11</v>
      </c>
      <c r="H231" s="36" t="s">
        <v>10</v>
      </c>
    </row>
    <row r="232" spans="1:8" ht="16.5" thickTop="1" x14ac:dyDescent="0.25">
      <c r="A232" s="34"/>
      <c r="B232" s="33"/>
      <c r="C232" s="32"/>
      <c r="D232" s="31"/>
      <c r="E232" s="30"/>
      <c r="F232" s="30"/>
      <c r="G232" s="29"/>
      <c r="H232" s="28"/>
    </row>
    <row r="233" spans="1:8" x14ac:dyDescent="0.25">
      <c r="A233" s="16"/>
      <c r="B233" s="27" t="s">
        <v>9</v>
      </c>
      <c r="C233" s="27"/>
      <c r="D233" s="13"/>
      <c r="E233" s="12"/>
      <c r="F233" s="12"/>
      <c r="G233" s="11"/>
      <c r="H233" s="10"/>
    </row>
    <row r="234" spans="1:8" x14ac:dyDescent="0.25">
      <c r="A234" s="24" t="s">
        <v>8</v>
      </c>
      <c r="B234" s="23" t="s">
        <v>7</v>
      </c>
      <c r="C234" s="23"/>
      <c r="D234" s="23"/>
      <c r="E234" s="12"/>
      <c r="F234" s="12"/>
      <c r="G234" s="11"/>
      <c r="H234" s="10">
        <v>30254927</v>
      </c>
    </row>
    <row r="235" spans="1:8" x14ac:dyDescent="0.25">
      <c r="A235" s="24"/>
      <c r="B235" s="12" t="s">
        <v>6</v>
      </c>
      <c r="C235" s="26"/>
      <c r="D235" s="25"/>
      <c r="E235" s="12"/>
      <c r="F235" s="12"/>
      <c r="G235" s="11"/>
      <c r="H235" s="10"/>
    </row>
    <row r="236" spans="1:8" x14ac:dyDescent="0.25">
      <c r="A236" s="24"/>
      <c r="B236" s="12" t="s">
        <v>5</v>
      </c>
      <c r="C236" s="14"/>
      <c r="D236" s="25"/>
      <c r="E236" s="12"/>
      <c r="F236" s="12"/>
      <c r="G236" s="11"/>
      <c r="H236" s="10"/>
    </row>
    <row r="237" spans="1:8" x14ac:dyDescent="0.25">
      <c r="A237" s="24"/>
      <c r="B237" s="12" t="s">
        <v>4</v>
      </c>
      <c r="C237" s="14"/>
      <c r="D237" s="25"/>
      <c r="E237" s="12"/>
      <c r="F237" s="12"/>
      <c r="G237" s="11"/>
      <c r="H237" s="10"/>
    </row>
    <row r="238" spans="1:8" x14ac:dyDescent="0.25">
      <c r="A238" s="24"/>
      <c r="B238" s="23" t="s">
        <v>3</v>
      </c>
      <c r="C238" s="23"/>
      <c r="D238" s="23"/>
      <c r="E238" s="12"/>
      <c r="F238" s="12"/>
      <c r="G238" s="11"/>
      <c r="H238" s="10"/>
    </row>
    <row r="239" spans="1:8" x14ac:dyDescent="0.25">
      <c r="A239" s="24"/>
      <c r="B239" s="23"/>
      <c r="C239" s="23"/>
      <c r="D239" s="23"/>
      <c r="E239" s="12"/>
      <c r="F239" s="12"/>
      <c r="G239" s="11"/>
      <c r="H239" s="10"/>
    </row>
    <row r="240" spans="1:8" x14ac:dyDescent="0.25">
      <c r="A240" s="24" t="s">
        <v>2</v>
      </c>
      <c r="B240" s="12" t="s">
        <v>1</v>
      </c>
      <c r="C240" s="23"/>
      <c r="D240" s="23"/>
      <c r="E240" s="12"/>
      <c r="F240" s="12"/>
      <c r="G240" s="11"/>
      <c r="H240" s="10">
        <v>6399050</v>
      </c>
    </row>
    <row r="241" spans="1:8" s="17" customFormat="1" x14ac:dyDescent="0.25">
      <c r="A241" s="22"/>
      <c r="B241" s="21" t="s">
        <v>0</v>
      </c>
      <c r="C241" s="20"/>
      <c r="D241" s="13"/>
      <c r="E241" s="15"/>
      <c r="F241" s="15"/>
      <c r="G241" s="19"/>
      <c r="H241" s="18">
        <f>H234+H240</f>
        <v>36653977</v>
      </c>
    </row>
    <row r="242" spans="1:8" x14ac:dyDescent="0.25">
      <c r="A242" s="16"/>
      <c r="B242" s="15"/>
      <c r="C242" s="14"/>
      <c r="D242" s="13"/>
      <c r="E242" s="12"/>
      <c r="F242" s="12"/>
      <c r="G242" s="11"/>
      <c r="H242" s="10"/>
    </row>
    <row r="243" spans="1:8" ht="16.5" thickBot="1" x14ac:dyDescent="0.3">
      <c r="A243" s="9"/>
      <c r="B243" s="8"/>
      <c r="C243" s="7"/>
      <c r="D243" s="6"/>
      <c r="E243" s="5"/>
      <c r="F243" s="5"/>
      <c r="G243" s="4"/>
      <c r="H243" s="3"/>
    </row>
    <row r="244" spans="1:8" ht="16.5" thickTop="1" x14ac:dyDescent="0.25"/>
  </sheetData>
  <mergeCells count="8">
    <mergeCell ref="A4:H4"/>
    <mergeCell ref="A8:H8"/>
    <mergeCell ref="A10:H10"/>
    <mergeCell ref="B233:C233"/>
    <mergeCell ref="B113:E113"/>
    <mergeCell ref="A12:H12"/>
    <mergeCell ref="A20:H20"/>
    <mergeCell ref="A18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Gondoz.KÖZP.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2017-02-24T09:09:45Z</dcterms:created>
  <dcterms:modified xsi:type="dcterms:W3CDTF">2017-02-24T09:10:07Z</dcterms:modified>
</cp:coreProperties>
</file>