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<sst xmlns="http://schemas.openxmlformats.org/spreadsheetml/2006/main" count="42" uniqueCount="42">
  <si>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</si>
  <si>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</si>
  <si>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</si>
  <si>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</si>
  <si>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</si>
  <si>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</si>
  <si>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</si>
  <si>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</si>
  <si>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</si>
  <si>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</si>
  <si>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</si>
  <si>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</si>
  <si>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</si>
  <si>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</si>
  <si>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</si>
  <si>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</si>
  <si>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</si>
  <si>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</si>
  <si>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</si>
  <si>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</si>
  <si>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</si>
  <si>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</si>
  <si>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</si>
  <si>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</si>
  <si>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</si>
  <si>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</si>
  <si>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</si>
  <si>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</si>
  <si>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</si>
  <si>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</si>
  <si>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</si>
  <si>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</si>
  <si>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</si>
  <si>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</si>
  <si>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</si>
  <si>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</si>
  <si>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</si>
  <si>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</si>
  <si>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Halmozott egyenleg (pénzkészlet)</t>
  </si>
  <si>
    <t>Ezer forintban</t>
  </si>
  <si>
    <t>Egyenleg (10-21)</t>
  </si>
  <si>
    <t>Pásztó Városi Önkormányzat likviditási terve
2020.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</si>
</sst>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164" fontId="0" fillId="0" borderId="16" xfId="56" applyNumberFormat="1" applyFont="1" applyFill="1" applyBorder="1" applyAlignment="1" applyProtection="1">
      <alignment vertical="center"/>
      <protection locked="0"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164" fontId="0" fillId="0" borderId="17" xfId="56" applyNumberFormat="1" applyFont="1" applyFill="1" applyBorder="1" applyAlignment="1" applyProtection="1">
      <alignment vertical="center"/>
      <protection locked="0"/>
    </xf>
    <xf numFmtId="164" fontId="7" fillId="0" borderId="18" xfId="56" applyNumberFormat="1" applyFont="1" applyFill="1" applyBorder="1" applyAlignment="1" applyProtection="1">
      <alignment vertical="center"/>
      <protection/>
    </xf>
    <xf numFmtId="164" fontId="7" fillId="0" borderId="19" xfId="56" applyNumberFormat="1" applyFont="1" applyFill="1" applyBorder="1" applyAlignment="1" applyProtection="1">
      <alignment vertical="center"/>
      <protection/>
    </xf>
    <xf numFmtId="164" fontId="7" fillId="0" borderId="20" xfId="56" applyNumberFormat="1" applyFont="1" applyFill="1" applyBorder="1" applyAlignment="1" applyProtection="1">
      <alignment vertical="center"/>
      <protection/>
    </xf>
    <xf numFmtId="164" fontId="7" fillId="0" borderId="21" xfId="56" applyNumberFormat="1" applyFont="1" applyFill="1" applyBorder="1" applyAlignment="1" applyProtection="1">
      <alignment vertical="center"/>
      <protection/>
    </xf>
    <xf numFmtId="164" fontId="7" fillId="0" borderId="18" xfId="56" applyNumberFormat="1" applyFont="1" applyFill="1" applyBorder="1" applyProtection="1">
      <alignment/>
      <protection/>
    </xf>
    <xf numFmtId="164" fontId="7" fillId="0" borderId="22" xfId="56" applyNumberFormat="1" applyFont="1" applyFill="1" applyBorder="1" applyAlignment="1" applyProtection="1">
      <alignment horizontal="center"/>
      <protection/>
    </xf>
    <xf numFmtId="164" fontId="7" fillId="0" borderId="19" xfId="56" applyNumberFormat="1" applyFont="1" applyFill="1" applyBorder="1" applyProtection="1">
      <alignment/>
      <protection/>
    </xf>
    <xf numFmtId="164" fontId="0" fillId="0" borderId="23" xfId="56" applyNumberFormat="1" applyFont="1" applyFill="1" applyBorder="1" applyAlignment="1" applyProtection="1">
      <alignment vertical="center"/>
      <protection locked="0"/>
    </xf>
    <xf numFmtId="164" fontId="0" fillId="0" borderId="24" xfId="56" applyNumberFormat="1" applyFont="1" applyFill="1" applyBorder="1" applyAlignment="1" applyProtection="1">
      <alignment vertical="center"/>
      <protection locked="0"/>
    </xf>
    <xf numFmtId="164" fontId="0" fillId="0" borderId="25" xfId="56" applyNumberFormat="1" applyFont="1" applyFill="1" applyBorder="1" applyAlignment="1" applyProtection="1">
      <alignment vertical="center"/>
      <protection locked="0"/>
    </xf>
    <xf numFmtId="164" fontId="0" fillId="0" borderId="26" xfId="56" applyNumberFormat="1" applyFont="1" applyFill="1" applyBorder="1" applyAlignment="1" applyProtection="1">
      <alignment vertical="center"/>
      <protection/>
    </xf>
    <xf numFmtId="164" fontId="0" fillId="0" borderId="27" xfId="56" applyNumberFormat="1" applyFont="1" applyFill="1" applyBorder="1" applyAlignment="1" applyProtection="1">
      <alignment vertical="center"/>
      <protection/>
    </xf>
    <xf numFmtId="164" fontId="7" fillId="0" borderId="28" xfId="56" applyNumberFormat="1" applyFont="1" applyFill="1" applyBorder="1" applyAlignment="1" applyProtection="1">
      <alignment vertical="center"/>
      <protection/>
    </xf>
    <xf numFmtId="164" fontId="0" fillId="0" borderId="29" xfId="56" applyNumberFormat="1" applyFont="1" applyFill="1" applyBorder="1" applyAlignment="1" applyProtection="1">
      <alignment vertical="center"/>
      <protection/>
    </xf>
    <xf numFmtId="164" fontId="7" fillId="0" borderId="28" xfId="56" applyNumberFormat="1" applyFont="1" applyFill="1" applyBorder="1" applyProtection="1">
      <alignment/>
      <protection/>
    </xf>
    <xf numFmtId="0" fontId="0" fillId="0" borderId="29" xfId="56" applyFont="1" applyFill="1" applyBorder="1" applyAlignment="1" applyProtection="1">
      <alignment horizontal="left" vertical="center" indent="1"/>
      <protection/>
    </xf>
    <xf numFmtId="0" fontId="0" fillId="0" borderId="26" xfId="56" applyFont="1" applyFill="1" applyBorder="1" applyAlignment="1" applyProtection="1">
      <alignment horizontal="left" vertical="center" indent="1"/>
      <protection/>
    </xf>
    <xf numFmtId="0" fontId="0" fillId="0" borderId="27" xfId="56" applyFont="1" applyFill="1" applyBorder="1" applyAlignment="1" applyProtection="1">
      <alignment horizontal="left" vertical="center" indent="1"/>
      <protection/>
    </xf>
    <xf numFmtId="164" fontId="0" fillId="0" borderId="30" xfId="56" applyNumberFormat="1" applyFont="1" applyFill="1" applyBorder="1" applyAlignment="1" applyProtection="1">
      <alignment vertical="center"/>
      <protection locked="0"/>
    </xf>
    <xf numFmtId="164" fontId="0" fillId="0" borderId="31" xfId="56" applyNumberFormat="1" applyFont="1" applyFill="1" applyBorder="1" applyAlignment="1" applyProtection="1">
      <alignment vertical="center"/>
      <protection locked="0"/>
    </xf>
    <xf numFmtId="164" fontId="0" fillId="0" borderId="32" xfId="56" applyNumberFormat="1" applyFont="1" applyFill="1" applyBorder="1" applyAlignment="1" applyProtection="1">
      <alignment vertical="center"/>
      <protection locked="0"/>
    </xf>
    <xf numFmtId="0" fontId="0" fillId="0" borderId="26" xfId="56" applyFont="1" applyFill="1" applyBorder="1" applyAlignment="1" applyProtection="1">
      <alignment horizontal="left" vertical="center" wrapText="1" indent="1"/>
      <protection/>
    </xf>
    <xf numFmtId="0" fontId="0" fillId="0" borderId="33" xfId="56" applyFont="1" applyFill="1" applyBorder="1" applyAlignment="1" applyProtection="1">
      <alignment horizontal="left" vertical="center" wrapText="1" indent="1"/>
      <protection/>
    </xf>
    <xf numFmtId="0" fontId="7" fillId="0" borderId="28" xfId="56" applyFont="1" applyFill="1" applyBorder="1" applyAlignment="1" applyProtection="1">
      <alignment horizontal="left" vertical="center" indent="1"/>
      <protection/>
    </xf>
    <xf numFmtId="0" fontId="0" fillId="0" borderId="34" xfId="56" applyFont="1" applyFill="1" applyBorder="1" applyAlignment="1" applyProtection="1">
      <alignment horizontal="left" vertical="center" indent="1"/>
      <protection/>
    </xf>
    <xf numFmtId="0" fontId="0" fillId="0" borderId="35" xfId="56" applyFont="1" applyFill="1" applyBorder="1" applyAlignment="1" applyProtection="1">
      <alignment horizontal="left" vertical="center" indent="1"/>
      <protection/>
    </xf>
    <xf numFmtId="0" fontId="0" fillId="0" borderId="36" xfId="56" applyFont="1" applyFill="1" applyBorder="1" applyAlignment="1" applyProtection="1">
      <alignment horizontal="left" vertical="center" indent="1"/>
      <protection/>
    </xf>
    <xf numFmtId="164" fontId="7" fillId="0" borderId="21" xfId="56" applyNumberFormat="1" applyFont="1" applyFill="1" applyBorder="1" applyProtection="1">
      <alignment/>
      <protection/>
    </xf>
    <xf numFmtId="0" fontId="7" fillId="0" borderId="28" xfId="56" applyFont="1" applyFill="1" applyBorder="1" applyAlignment="1" applyProtection="1">
      <alignment horizontal="left" indent="1"/>
      <protection/>
    </xf>
    <xf numFmtId="0" fontId="7" fillId="0" borderId="37" xfId="56" applyFont="1" applyFill="1" applyBorder="1" applyAlignment="1" applyProtection="1">
      <alignment horizontal="left" vertical="center" indent="1"/>
      <protection/>
    </xf>
    <xf numFmtId="0" fontId="7" fillId="0" borderId="28" xfId="56" applyFont="1" applyFill="1" applyBorder="1" applyAlignment="1" applyProtection="1">
      <alignment horizontal="left" vertical="center" indent="1"/>
      <protection/>
    </xf>
    <xf numFmtId="0" fontId="0" fillId="0" borderId="38" xfId="56" applyFont="1" applyFill="1" applyBorder="1" applyAlignment="1" applyProtection="1">
      <alignment horizontal="left" vertical="center" indent="1"/>
      <protection/>
    </xf>
    <xf numFmtId="164" fontId="0" fillId="0" borderId="33" xfId="56" applyNumberFormat="1" applyFont="1" applyFill="1" applyBorder="1" applyAlignment="1" applyProtection="1">
      <alignment vertical="center"/>
      <protection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164" fontId="0" fillId="0" borderId="18" xfId="56" applyNumberFormat="1" applyFont="1" applyFill="1" applyBorder="1" applyAlignment="1" applyProtection="1">
      <alignment vertical="center"/>
      <protection/>
    </xf>
    <xf numFmtId="164" fontId="0" fillId="0" borderId="19" xfId="56" applyNumberFormat="1" applyFont="1" applyFill="1" applyBorder="1" applyAlignment="1" applyProtection="1">
      <alignment vertical="center"/>
      <protection/>
    </xf>
    <xf numFmtId="164" fontId="0" fillId="0" borderId="28" xfId="56" applyNumberFormat="1" applyFont="1" applyFill="1" applyBorder="1" applyAlignment="1" applyProtection="1">
      <alignment horizontal="right" vertical="center"/>
      <protection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12" xfId="56" applyFont="1" applyFill="1" applyBorder="1" applyAlignment="1" applyProtection="1">
      <alignment horizontal="left" vertical="center" indent="1"/>
      <protection/>
    </xf>
    <xf numFmtId="0" fontId="6" fillId="0" borderId="40" xfId="56" applyFont="1" applyFill="1" applyBorder="1" applyAlignment="1" applyProtection="1">
      <alignment horizontal="left" vertical="center" indent="1"/>
      <protection/>
    </xf>
    <xf numFmtId="0" fontId="6" fillId="0" borderId="41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Normal="110" zoomScaleSheetLayoutView="100" workbookViewId="0" topLeftCell="A1">
      <selection activeCell="O26" sqref="O26"/>
    </sheetView>
  </sheetViews>
  <sheetFormatPr defaultColWidth="9.00390625" defaultRowHeight="12.75"/>
  <cols>
    <col min="1" max="1" width="4.875" style="1" customWidth="1"/>
    <col min="2" max="2" width="34.50390625" style="2" customWidth="1"/>
    <col min="3" max="3" width="10.875" style="2" customWidth="1"/>
    <col min="4" max="5" width="10.50390625" style="2" customWidth="1"/>
    <col min="6" max="6" width="10.875" style="2" customWidth="1"/>
    <col min="7" max="7" width="10.625" style="2" customWidth="1"/>
    <col min="8" max="9" width="10.875" style="2" customWidth="1"/>
    <col min="10" max="10" width="9.50390625" style="2" customWidth="1"/>
    <col min="11" max="11" width="10.125" style="2" customWidth="1"/>
    <col min="12" max="12" width="10.375" style="2" customWidth="1"/>
    <col min="13" max="13" width="10.125" style="2" customWidth="1"/>
    <col min="14" max="14" width="10.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5.75">
      <c r="O2" s="3" t="s">
        <v>39</v>
      </c>
    </row>
    <row r="3" spans="1:15" s="1" customFormat="1" ht="25.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</row>
    <row r="4" spans="1:15" s="8" customFormat="1" ht="15" customHeight="1" thickBot="1">
      <c r="A4" s="7"/>
      <c r="B4" s="56" t="s">
        <v>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s="8" customFormat="1" ht="16.5" thickBot="1">
      <c r="A5" s="48"/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4"/>
    </row>
    <row r="6" spans="1:15" s="8" customFormat="1" ht="25.5">
      <c r="A6" s="32">
        <v>1</v>
      </c>
      <c r="B6" s="39" t="s">
        <v>16</v>
      </c>
      <c r="C6" s="36">
        <v>59121</v>
      </c>
      <c r="D6" s="12">
        <v>40400</v>
      </c>
      <c r="E6" s="12">
        <v>40400</v>
      </c>
      <c r="F6" s="12">
        <v>40400</v>
      </c>
      <c r="G6" s="12">
        <v>40400</v>
      </c>
      <c r="H6" s="12">
        <v>40400</v>
      </c>
      <c r="I6" s="12">
        <v>52400</v>
      </c>
      <c r="J6" s="12">
        <v>51400</v>
      </c>
      <c r="K6" s="12">
        <v>51991</v>
      </c>
      <c r="L6" s="12">
        <v>51400</v>
      </c>
      <c r="M6" s="12">
        <v>51400</v>
      </c>
      <c r="N6" s="25">
        <v>49981</v>
      </c>
      <c r="O6" s="49">
        <f>C6+D6+E6+F6+G6+H6+I6+J6+K6+L6+M6+N6</f>
        <v>569693</v>
      </c>
    </row>
    <row r="7" spans="1:15" s="11" customFormat="1" ht="25.5">
      <c r="A7" s="33">
        <v>2</v>
      </c>
      <c r="B7" s="38" t="s">
        <v>17</v>
      </c>
      <c r="C7" s="35">
        <v>10000</v>
      </c>
      <c r="D7" s="10">
        <v>40000</v>
      </c>
      <c r="E7" s="10">
        <v>24000</v>
      </c>
      <c r="F7" s="10">
        <v>24000</v>
      </c>
      <c r="G7" s="10">
        <v>24000</v>
      </c>
      <c r="H7" s="10">
        <v>74000</v>
      </c>
      <c r="I7" s="10">
        <v>14000</v>
      </c>
      <c r="J7" s="10">
        <v>14000</v>
      </c>
      <c r="K7" s="10">
        <v>74064</v>
      </c>
      <c r="L7" s="10">
        <v>10000</v>
      </c>
      <c r="M7" s="10">
        <v>10000</v>
      </c>
      <c r="N7" s="24">
        <v>14388</v>
      </c>
      <c r="O7" s="27">
        <f aca="true" t="shared" si="0" ref="O7:O14">C7+D7+E7+F7+G7+H7+I7+J7+K7+L7+M7+N7</f>
        <v>332452</v>
      </c>
    </row>
    <row r="8" spans="1:15" s="11" customFormat="1" ht="27" customHeight="1">
      <c r="A8" s="33">
        <v>3</v>
      </c>
      <c r="B8" s="39" t="s">
        <v>18</v>
      </c>
      <c r="C8" s="36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5000</v>
      </c>
      <c r="J8" s="12">
        <v>0</v>
      </c>
      <c r="K8" s="12">
        <v>946652</v>
      </c>
      <c r="L8" s="12">
        <v>0</v>
      </c>
      <c r="M8" s="12">
        <v>0</v>
      </c>
      <c r="N8" s="25">
        <v>0</v>
      </c>
      <c r="O8" s="27">
        <f t="shared" si="0"/>
        <v>951652</v>
      </c>
    </row>
    <row r="9" spans="1:15" s="11" customFormat="1" ht="13.5" customHeight="1">
      <c r="A9" s="33">
        <v>4</v>
      </c>
      <c r="B9" s="33" t="s">
        <v>19</v>
      </c>
      <c r="C9" s="35">
        <v>1200</v>
      </c>
      <c r="D9" s="10">
        <v>2200</v>
      </c>
      <c r="E9" s="10">
        <v>190300</v>
      </c>
      <c r="F9" s="10">
        <v>7600</v>
      </c>
      <c r="G9" s="10">
        <v>15800</v>
      </c>
      <c r="H9" s="10">
        <v>5400</v>
      </c>
      <c r="I9" s="10">
        <v>6300</v>
      </c>
      <c r="J9" s="10">
        <v>7700</v>
      </c>
      <c r="K9" s="10">
        <v>223100</v>
      </c>
      <c r="L9" s="10">
        <v>12400</v>
      </c>
      <c r="M9" s="10">
        <v>11600</v>
      </c>
      <c r="N9" s="24">
        <v>61500</v>
      </c>
      <c r="O9" s="27">
        <f t="shared" si="0"/>
        <v>545100</v>
      </c>
    </row>
    <row r="10" spans="1:15" s="11" customFormat="1" ht="13.5" customHeight="1">
      <c r="A10" s="33">
        <v>5</v>
      </c>
      <c r="B10" s="33" t="s">
        <v>20</v>
      </c>
      <c r="C10" s="35">
        <v>14900</v>
      </c>
      <c r="D10" s="10">
        <v>34300</v>
      </c>
      <c r="E10" s="10">
        <v>34300</v>
      </c>
      <c r="F10" s="10">
        <v>14900</v>
      </c>
      <c r="G10" s="10">
        <v>15400</v>
      </c>
      <c r="H10" s="10">
        <v>13000</v>
      </c>
      <c r="I10" s="10">
        <v>11000</v>
      </c>
      <c r="J10" s="10">
        <v>11000</v>
      </c>
      <c r="K10" s="10"/>
      <c r="L10" s="10">
        <v>13400</v>
      </c>
      <c r="M10" s="10">
        <v>13400</v>
      </c>
      <c r="N10" s="24">
        <v>9782</v>
      </c>
      <c r="O10" s="27">
        <f t="shared" si="0"/>
        <v>185382</v>
      </c>
    </row>
    <row r="11" spans="1:15" s="11" customFormat="1" ht="13.5" customHeight="1">
      <c r="A11" s="33">
        <v>6</v>
      </c>
      <c r="B11" s="33" t="s">
        <v>21</v>
      </c>
      <c r="C11" s="35"/>
      <c r="D11" s="10"/>
      <c r="E11" s="10"/>
      <c r="F11" s="10"/>
      <c r="G11" s="10">
        <v>30000</v>
      </c>
      <c r="H11" s="10"/>
      <c r="I11" s="10"/>
      <c r="J11" s="10">
        <v>30000</v>
      </c>
      <c r="K11" s="10"/>
      <c r="L11" s="10">
        <v>25000</v>
      </c>
      <c r="M11" s="10"/>
      <c r="N11" s="24"/>
      <c r="O11" s="27">
        <f t="shared" si="0"/>
        <v>85000</v>
      </c>
    </row>
    <row r="12" spans="1:15" s="11" customFormat="1" ht="15.75">
      <c r="A12" s="33">
        <v>7</v>
      </c>
      <c r="B12" s="33" t="s">
        <v>22</v>
      </c>
      <c r="C12" s="35"/>
      <c r="D12" s="10"/>
      <c r="E12" s="10"/>
      <c r="F12" s="10"/>
      <c r="G12" s="10"/>
      <c r="H12" s="10"/>
      <c r="I12" s="10">
        <v>250</v>
      </c>
      <c r="J12" s="10"/>
      <c r="K12" s="10"/>
      <c r="L12" s="10">
        <v>2000</v>
      </c>
      <c r="M12" s="10"/>
      <c r="N12" s="24"/>
      <c r="O12" s="27">
        <f t="shared" si="0"/>
        <v>2250</v>
      </c>
    </row>
    <row r="13" spans="1:15" s="11" customFormat="1" ht="27" customHeight="1">
      <c r="A13" s="33">
        <v>8</v>
      </c>
      <c r="B13" s="38" t="s">
        <v>23</v>
      </c>
      <c r="C13" s="35">
        <v>200</v>
      </c>
      <c r="D13" s="10">
        <v>200</v>
      </c>
      <c r="E13" s="10">
        <v>200</v>
      </c>
      <c r="F13" s="10">
        <v>200</v>
      </c>
      <c r="G13" s="10">
        <v>200</v>
      </c>
      <c r="H13" s="10">
        <v>4000</v>
      </c>
      <c r="I13" s="10">
        <v>200</v>
      </c>
      <c r="J13" s="10">
        <v>200</v>
      </c>
      <c r="K13" s="10">
        <v>200</v>
      </c>
      <c r="L13" s="10">
        <v>200</v>
      </c>
      <c r="M13" s="10">
        <v>5000</v>
      </c>
      <c r="N13" s="24">
        <v>200</v>
      </c>
      <c r="O13" s="27">
        <f t="shared" si="0"/>
        <v>11000</v>
      </c>
    </row>
    <row r="14" spans="1:15" s="11" customFormat="1" ht="13.5" customHeight="1" thickBot="1">
      <c r="A14" s="34">
        <v>9</v>
      </c>
      <c r="B14" s="34" t="s">
        <v>24</v>
      </c>
      <c r="C14" s="37">
        <v>2232453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6">
        <v>17342</v>
      </c>
      <c r="O14" s="28">
        <f t="shared" si="0"/>
        <v>2249795</v>
      </c>
    </row>
    <row r="15" spans="1:15" s="8" customFormat="1" ht="15.75" customHeight="1" thickBot="1">
      <c r="A15" s="47">
        <v>10</v>
      </c>
      <c r="B15" s="40" t="s">
        <v>25</v>
      </c>
      <c r="C15" s="20">
        <f aca="true" t="shared" si="1" ref="C15:O15">SUM(C5:C14)</f>
        <v>2317874</v>
      </c>
      <c r="D15" s="18">
        <f t="shared" si="1"/>
        <v>117100</v>
      </c>
      <c r="E15" s="19">
        <f t="shared" si="1"/>
        <v>289200</v>
      </c>
      <c r="F15" s="20">
        <f t="shared" si="1"/>
        <v>87100</v>
      </c>
      <c r="G15" s="17">
        <f t="shared" si="1"/>
        <v>125800</v>
      </c>
      <c r="H15" s="17">
        <f t="shared" si="1"/>
        <v>136800</v>
      </c>
      <c r="I15" s="17">
        <f t="shared" si="1"/>
        <v>89150</v>
      </c>
      <c r="J15" s="17">
        <f t="shared" si="1"/>
        <v>114300</v>
      </c>
      <c r="K15" s="17">
        <f t="shared" si="1"/>
        <v>1296007</v>
      </c>
      <c r="L15" s="17">
        <f t="shared" si="1"/>
        <v>114400</v>
      </c>
      <c r="M15" s="17">
        <f t="shared" si="1"/>
        <v>91400</v>
      </c>
      <c r="N15" s="18">
        <f t="shared" si="1"/>
        <v>153193</v>
      </c>
      <c r="O15" s="29">
        <f t="shared" si="1"/>
        <v>4932324</v>
      </c>
    </row>
    <row r="16" spans="1:15" s="8" customFormat="1" ht="15" customHeight="1" thickBot="1">
      <c r="A16" s="9"/>
      <c r="B16" s="57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7"/>
    </row>
    <row r="17" spans="1:15" s="11" customFormat="1" ht="13.5" customHeight="1">
      <c r="A17" s="41">
        <v>11</v>
      </c>
      <c r="B17" s="32" t="s">
        <v>27</v>
      </c>
      <c r="C17" s="36">
        <v>65852</v>
      </c>
      <c r="D17" s="12">
        <v>70605</v>
      </c>
      <c r="E17" s="12">
        <v>64605</v>
      </c>
      <c r="F17" s="12">
        <v>64605</v>
      </c>
      <c r="G17" s="12">
        <v>70605</v>
      </c>
      <c r="H17" s="12">
        <v>62100</v>
      </c>
      <c r="I17" s="12">
        <v>66300</v>
      </c>
      <c r="J17" s="12">
        <v>67000</v>
      </c>
      <c r="K17" s="12">
        <v>66600</v>
      </c>
      <c r="L17" s="12">
        <v>66100</v>
      </c>
      <c r="M17" s="12">
        <v>67500</v>
      </c>
      <c r="N17" s="25">
        <v>90444</v>
      </c>
      <c r="O17" s="30">
        <f aca="true" t="shared" si="2" ref="O17:O26">C17+D17+E17+F17+G17+H17+I17+J17+K17+L17+M17+N17</f>
        <v>822316</v>
      </c>
    </row>
    <row r="18" spans="1:15" s="11" customFormat="1" ht="27" customHeight="1">
      <c r="A18" s="42">
        <v>12</v>
      </c>
      <c r="B18" s="38" t="s">
        <v>28</v>
      </c>
      <c r="C18" s="35">
        <v>11373</v>
      </c>
      <c r="D18" s="10">
        <v>12231</v>
      </c>
      <c r="E18" s="10">
        <v>11157</v>
      </c>
      <c r="F18" s="10">
        <v>11157</v>
      </c>
      <c r="G18" s="10">
        <v>12193</v>
      </c>
      <c r="H18" s="10">
        <v>10725</v>
      </c>
      <c r="I18" s="10">
        <v>10605</v>
      </c>
      <c r="J18" s="10">
        <v>10780</v>
      </c>
      <c r="K18" s="10">
        <v>10656</v>
      </c>
      <c r="L18" s="10">
        <v>10570</v>
      </c>
      <c r="M18" s="10">
        <v>10612</v>
      </c>
      <c r="N18" s="24">
        <v>13275</v>
      </c>
      <c r="O18" s="27">
        <f t="shared" si="2"/>
        <v>135334</v>
      </c>
    </row>
    <row r="19" spans="1:15" s="11" customFormat="1" ht="13.5" customHeight="1">
      <c r="A19" s="42">
        <v>13</v>
      </c>
      <c r="B19" s="33" t="s">
        <v>29</v>
      </c>
      <c r="C19" s="35">
        <v>95000</v>
      </c>
      <c r="D19" s="10">
        <v>81000</v>
      </c>
      <c r="E19" s="10">
        <v>86000</v>
      </c>
      <c r="F19" s="10">
        <v>81000</v>
      </c>
      <c r="G19" s="10">
        <v>81000</v>
      </c>
      <c r="H19" s="10">
        <v>66900</v>
      </c>
      <c r="I19" s="10">
        <v>53132</v>
      </c>
      <c r="J19" s="10">
        <v>50000</v>
      </c>
      <c r="K19" s="10">
        <v>63800</v>
      </c>
      <c r="L19" s="10">
        <v>70000</v>
      </c>
      <c r="M19" s="10">
        <v>75000</v>
      </c>
      <c r="N19" s="24">
        <v>99945</v>
      </c>
      <c r="O19" s="27">
        <f t="shared" si="2"/>
        <v>902777</v>
      </c>
    </row>
    <row r="20" spans="1:15" s="11" customFormat="1" ht="13.5" customHeight="1">
      <c r="A20" s="42">
        <v>14</v>
      </c>
      <c r="B20" s="33" t="s">
        <v>30</v>
      </c>
      <c r="C20" s="35">
        <v>2600</v>
      </c>
      <c r="D20" s="10">
        <v>2600</v>
      </c>
      <c r="E20" s="10">
        <v>2600</v>
      </c>
      <c r="F20" s="10">
        <v>2600</v>
      </c>
      <c r="G20" s="10">
        <v>2600</v>
      </c>
      <c r="H20" s="10">
        <v>2600</v>
      </c>
      <c r="I20" s="10">
        <v>2500</v>
      </c>
      <c r="J20" s="10">
        <v>2500</v>
      </c>
      <c r="K20" s="10">
        <v>4600</v>
      </c>
      <c r="L20" s="10">
        <v>2600</v>
      </c>
      <c r="M20" s="10">
        <v>2600</v>
      </c>
      <c r="N20" s="24">
        <v>6575</v>
      </c>
      <c r="O20" s="27">
        <f t="shared" si="2"/>
        <v>36975</v>
      </c>
    </row>
    <row r="21" spans="1:15" s="11" customFormat="1" ht="13.5" customHeight="1">
      <c r="A21" s="42">
        <v>15</v>
      </c>
      <c r="B21" s="33" t="s">
        <v>31</v>
      </c>
      <c r="C21" s="35">
        <v>10000</v>
      </c>
      <c r="D21" s="10">
        <v>5300</v>
      </c>
      <c r="E21" s="10">
        <v>5300</v>
      </c>
      <c r="F21" s="10">
        <v>5300</v>
      </c>
      <c r="G21" s="10">
        <v>5300</v>
      </c>
      <c r="H21" s="10">
        <v>5300</v>
      </c>
      <c r="I21" s="10">
        <v>5300</v>
      </c>
      <c r="J21" s="10">
        <v>7000</v>
      </c>
      <c r="K21" s="10">
        <v>8110</v>
      </c>
      <c r="L21" s="10">
        <v>7300</v>
      </c>
      <c r="M21" s="10">
        <v>7300</v>
      </c>
      <c r="N21" s="24">
        <v>6229</v>
      </c>
      <c r="O21" s="27">
        <f t="shared" si="2"/>
        <v>77739</v>
      </c>
    </row>
    <row r="22" spans="1:15" s="11" customFormat="1" ht="13.5" customHeight="1">
      <c r="A22" s="42">
        <v>16</v>
      </c>
      <c r="B22" s="33" t="s">
        <v>32</v>
      </c>
      <c r="C22" s="3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4"/>
      <c r="O22" s="27">
        <f t="shared" si="2"/>
        <v>0</v>
      </c>
    </row>
    <row r="23" spans="1:15" s="11" customFormat="1" ht="13.5" customHeight="1">
      <c r="A23" s="42">
        <v>17</v>
      </c>
      <c r="B23" s="33" t="s">
        <v>33</v>
      </c>
      <c r="C23" s="35">
        <v>20000</v>
      </c>
      <c r="D23" s="10">
        <v>20000</v>
      </c>
      <c r="E23" s="10">
        <v>55000</v>
      </c>
      <c r="F23" s="10">
        <v>66854</v>
      </c>
      <c r="G23" s="10">
        <v>176000</v>
      </c>
      <c r="H23" s="10">
        <v>206000</v>
      </c>
      <c r="I23" s="10">
        <v>226000</v>
      </c>
      <c r="J23" s="10">
        <v>226000</v>
      </c>
      <c r="K23" s="10">
        <v>376000</v>
      </c>
      <c r="L23" s="10">
        <v>226000</v>
      </c>
      <c r="M23" s="10">
        <v>85840</v>
      </c>
      <c r="N23" s="24">
        <v>650070</v>
      </c>
      <c r="O23" s="27">
        <f t="shared" si="2"/>
        <v>2333764</v>
      </c>
    </row>
    <row r="24" spans="1:15" s="11" customFormat="1" ht="27" customHeight="1">
      <c r="A24" s="42">
        <v>18</v>
      </c>
      <c r="B24" s="38" t="s">
        <v>34</v>
      </c>
      <c r="C24" s="35">
        <v>0</v>
      </c>
      <c r="D24" s="10">
        <v>4000</v>
      </c>
      <c r="E24" s="10">
        <v>6000</v>
      </c>
      <c r="F24" s="10">
        <v>6000</v>
      </c>
      <c r="G24" s="10">
        <v>62000</v>
      </c>
      <c r="H24" s="10">
        <v>60616</v>
      </c>
      <c r="I24" s="10">
        <v>55000</v>
      </c>
      <c r="J24" s="10">
        <v>21228</v>
      </c>
      <c r="K24" s="10">
        <v>15000</v>
      </c>
      <c r="L24" s="10">
        <v>6500</v>
      </c>
      <c r="M24" s="10">
        <v>6500</v>
      </c>
      <c r="N24" s="24">
        <v>346913</v>
      </c>
      <c r="O24" s="27">
        <f t="shared" si="2"/>
        <v>589757</v>
      </c>
    </row>
    <row r="25" spans="1:15" s="11" customFormat="1" ht="13.5" customHeight="1">
      <c r="A25" s="42">
        <v>19</v>
      </c>
      <c r="B25" s="33" t="s">
        <v>35</v>
      </c>
      <c r="C25" s="3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4"/>
      <c r="O25" s="27">
        <f t="shared" si="2"/>
        <v>0</v>
      </c>
    </row>
    <row r="26" spans="1:15" s="11" customFormat="1" ht="13.5" customHeight="1" thickBot="1">
      <c r="A26" s="43">
        <v>20</v>
      </c>
      <c r="B26" s="34" t="s">
        <v>36</v>
      </c>
      <c r="C26" s="37">
        <v>17342</v>
      </c>
      <c r="D26" s="16"/>
      <c r="E26" s="16">
        <v>4080</v>
      </c>
      <c r="F26" s="16"/>
      <c r="G26" s="16"/>
      <c r="H26" s="16">
        <v>4080</v>
      </c>
      <c r="I26" s="16"/>
      <c r="J26" s="16"/>
      <c r="K26" s="16">
        <v>4080</v>
      </c>
      <c r="L26" s="16"/>
      <c r="M26" s="16"/>
      <c r="N26" s="26">
        <v>4080</v>
      </c>
      <c r="O26" s="28">
        <f t="shared" si="2"/>
        <v>33662</v>
      </c>
    </row>
    <row r="27" spans="1:15" s="8" customFormat="1" ht="15.75" customHeight="1" thickBot="1">
      <c r="A27" s="46">
        <v>21</v>
      </c>
      <c r="B27" s="40" t="s">
        <v>37</v>
      </c>
      <c r="C27" s="20">
        <f aca="true" t="shared" si="3" ref="C27:N27">SUM(C17:C26)</f>
        <v>222167</v>
      </c>
      <c r="D27" s="17">
        <f t="shared" si="3"/>
        <v>195736</v>
      </c>
      <c r="E27" s="17">
        <f t="shared" si="3"/>
        <v>234742</v>
      </c>
      <c r="F27" s="17">
        <f t="shared" si="3"/>
        <v>237516</v>
      </c>
      <c r="G27" s="17">
        <f t="shared" si="3"/>
        <v>409698</v>
      </c>
      <c r="H27" s="17">
        <f t="shared" si="3"/>
        <v>418321</v>
      </c>
      <c r="I27" s="17">
        <f t="shared" si="3"/>
        <v>418837</v>
      </c>
      <c r="J27" s="17">
        <f t="shared" si="3"/>
        <v>384508</v>
      </c>
      <c r="K27" s="17">
        <f t="shared" si="3"/>
        <v>548846</v>
      </c>
      <c r="L27" s="17">
        <f t="shared" si="3"/>
        <v>389070</v>
      </c>
      <c r="M27" s="17">
        <f t="shared" si="3"/>
        <v>255352</v>
      </c>
      <c r="N27" s="18">
        <f t="shared" si="3"/>
        <v>1217531</v>
      </c>
      <c r="O27" s="29">
        <f>SUM(C27:N27)</f>
        <v>4932324</v>
      </c>
    </row>
    <row r="28" spans="1:15" ht="16.5" thickBot="1">
      <c r="A28" s="46">
        <v>22</v>
      </c>
      <c r="B28" s="45" t="s">
        <v>40</v>
      </c>
      <c r="C28" s="44">
        <f>C15-C27</f>
        <v>2095707</v>
      </c>
      <c r="D28" s="21">
        <f aca="true" t="shared" si="4" ref="D28:O28">D15-D27</f>
        <v>-78636</v>
      </c>
      <c r="E28" s="21">
        <f t="shared" si="4"/>
        <v>54458</v>
      </c>
      <c r="F28" s="21">
        <f t="shared" si="4"/>
        <v>-150416</v>
      </c>
      <c r="G28" s="21">
        <f t="shared" si="4"/>
        <v>-283898</v>
      </c>
      <c r="H28" s="21">
        <f t="shared" si="4"/>
        <v>-281521</v>
      </c>
      <c r="I28" s="21">
        <f t="shared" si="4"/>
        <v>-329687</v>
      </c>
      <c r="J28" s="21">
        <f t="shared" si="4"/>
        <v>-270208</v>
      </c>
      <c r="K28" s="21">
        <f t="shared" si="4"/>
        <v>747161</v>
      </c>
      <c r="L28" s="21">
        <f t="shared" si="4"/>
        <v>-274670</v>
      </c>
      <c r="M28" s="21">
        <f t="shared" si="4"/>
        <v>-163952</v>
      </c>
      <c r="N28" s="23">
        <f t="shared" si="4"/>
        <v>-1064338</v>
      </c>
      <c r="O28" s="31">
        <f t="shared" si="4"/>
        <v>0</v>
      </c>
    </row>
    <row r="29" spans="1:15" ht="16.5" thickBot="1">
      <c r="A29" s="46">
        <v>23</v>
      </c>
      <c r="B29" s="45" t="s">
        <v>38</v>
      </c>
      <c r="C29" s="44">
        <f>C15-C27</f>
        <v>2095707</v>
      </c>
      <c r="D29" s="21">
        <f>C29+D28</f>
        <v>2017071</v>
      </c>
      <c r="E29" s="21">
        <f aca="true" t="shared" si="5" ref="E29:N29">D29+E28</f>
        <v>2071529</v>
      </c>
      <c r="F29" s="21">
        <f t="shared" si="5"/>
        <v>1921113</v>
      </c>
      <c r="G29" s="21">
        <f t="shared" si="5"/>
        <v>1637215</v>
      </c>
      <c r="H29" s="21">
        <f t="shared" si="5"/>
        <v>1355694</v>
      </c>
      <c r="I29" s="21">
        <f t="shared" si="5"/>
        <v>1026007</v>
      </c>
      <c r="J29" s="21">
        <f t="shared" si="5"/>
        <v>755799</v>
      </c>
      <c r="K29" s="21">
        <f t="shared" si="5"/>
        <v>1502960</v>
      </c>
      <c r="L29" s="21">
        <f t="shared" si="5"/>
        <v>1228290</v>
      </c>
      <c r="M29" s="21">
        <f t="shared" si="5"/>
        <v>1064338</v>
      </c>
      <c r="N29" s="21">
        <f t="shared" si="5"/>
        <v>0</v>
      </c>
      <c r="O29" s="22"/>
    </row>
    <row r="30" ht="15.75">
      <c r="A30" s="13"/>
    </row>
    <row r="31" spans="2:4" ht="15.75">
      <c r="B31" s="14"/>
      <c r="C31" s="15"/>
      <c r="D31" s="15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5905511811023623" right="0.5905511811023623" top="0.8661417322834646" bottom="0.7874015748031497" header="0.7874015748031497" footer="0.5118110236220472"/>
  <pageSetup horizontalDpi="300" verticalDpi="300" orientation="landscape" paperSize="9" scale="84" r:id="rId1"/>
  <headerFooter alignWithMargins="0">
    <oddHeader>&amp;R&amp;"Times New Roman CE,Félkövér"5. melléklet a 13/2020. (X.9.)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Zekéné Gubinyi Bernadett</dc:creator>
  <cp:keywords/>
  <dc:description/>
  <cp:lastModifiedBy>ZekeneGB</cp:lastModifiedBy>
  <cp:lastPrinted>2020-10-13T07:53:47Z</cp:lastPrinted>
  <dcterms:created xsi:type="dcterms:W3CDTF">2019-01-08T09:37:22Z</dcterms:created>
  <dcterms:modified xsi:type="dcterms:W3CDTF">2020-10-13T07:53:49Z</dcterms:modified>
  <cp:category/>
  <cp:version/>
  <cp:contentType/>
  <cp:contentStatus/>
</cp:coreProperties>
</file>