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8" i="1"/>
  <c r="C47" i="1" s="1"/>
  <c r="C59" i="1" s="1"/>
  <c r="C42" i="1"/>
  <c r="C39" i="1"/>
  <c r="C32" i="1"/>
  <c r="C27" i="1"/>
  <c r="C21" i="1"/>
  <c r="C15" i="1"/>
  <c r="C14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<sst xmlns="http://schemas.openxmlformats.org/spreadsheetml/2006/main" count="113" uniqueCount="99">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</sst>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sqref="A1:C1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81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CONCATENATE("17. melléklet"," ",[1]ALAPADATOK!A7," ",[1]ALAPADATOK!B7," ",[1]ALAPADATOK!C7," ",[1]ALAPADATOK!D7," ",[1]ALAPADATOK!E7," ",[1]ALAPADATOK!F7," ",[1]ALAPADATOK!G7," ",[1]ALAPADATOK!H7)</f>
        <v>17. melléklet a 21 / 2020. ( IX.25.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55481896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27518165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1547000</v>
      </c>
    </row>
    <row r="13" spans="1:3" s="29" customFormat="1" ht="12" customHeight="1" x14ac:dyDescent="0.2">
      <c r="A13" s="33" t="s">
        <v>22</v>
      </c>
      <c r="B13" s="34" t="s">
        <v>23</v>
      </c>
      <c r="C13" s="36"/>
    </row>
    <row r="14" spans="1:3" s="29" customFormat="1" ht="12" customHeight="1" x14ac:dyDescent="0.2">
      <c r="A14" s="33" t="s">
        <v>24</v>
      </c>
      <c r="B14" s="34" t="s">
        <v>25</v>
      </c>
      <c r="C14" s="35">
        <f>20383499-5777622</f>
        <v>14605877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5641812-1559958</f>
        <v>4081854</v>
      </c>
    </row>
    <row r="16" spans="1:3" s="29" customFormat="1" ht="12" customHeight="1" x14ac:dyDescent="0.2">
      <c r="A16" s="33" t="s">
        <v>28</v>
      </c>
      <c r="B16" s="37" t="s">
        <v>29</v>
      </c>
      <c r="C16" s="35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8"/>
    </row>
    <row r="18" spans="1:3" s="39" customFormat="1" ht="12" customHeight="1" x14ac:dyDescent="0.2">
      <c r="A18" s="33" t="s">
        <v>32</v>
      </c>
      <c r="B18" s="34" t="s">
        <v>33</v>
      </c>
      <c r="C18" s="35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7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5"/>
    </row>
    <row r="24" spans="1:3" s="39" customFormat="1" ht="12" customHeight="1" x14ac:dyDescent="0.2">
      <c r="A24" s="33" t="s">
        <v>44</v>
      </c>
      <c r="B24" s="34" t="s">
        <v>45</v>
      </c>
      <c r="C24" s="36">
        <v>9346560</v>
      </c>
    </row>
    <row r="25" spans="1:3" s="39" customFormat="1" ht="12" customHeight="1" thickBot="1" x14ac:dyDescent="0.25">
      <c r="A25" s="33" t="s">
        <v>46</v>
      </c>
      <c r="B25" s="34" t="s">
        <v>47</v>
      </c>
      <c r="C25" s="35">
        <v>9346560</v>
      </c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42"/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8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64828456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150300163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3481566</v>
      </c>
    </row>
    <row r="41" spans="1:3" s="39" customFormat="1" ht="12" customHeight="1" x14ac:dyDescent="0.2">
      <c r="A41" s="46" t="s">
        <v>77</v>
      </c>
      <c r="B41" s="49" t="s">
        <v>78</v>
      </c>
      <c r="C41" s="38"/>
    </row>
    <row r="42" spans="1:3" s="39" customFormat="1" ht="15" customHeight="1" thickBot="1" x14ac:dyDescent="0.25">
      <c r="A42" s="33" t="s">
        <v>79</v>
      </c>
      <c r="B42" s="50" t="s">
        <v>80</v>
      </c>
      <c r="C42" s="55">
        <f>164184089-17655357+289865</f>
        <v>146818597</v>
      </c>
    </row>
    <row r="43" spans="1:3" s="39" customFormat="1" ht="15" customHeight="1" thickBot="1" x14ac:dyDescent="0.25">
      <c r="A43" s="54" t="s">
        <v>81</v>
      </c>
      <c r="B43" s="56" t="s">
        <v>82</v>
      </c>
      <c r="C43" s="57">
        <f>+C38+C39</f>
        <v>215128619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213028619</v>
      </c>
    </row>
    <row r="48" spans="1:3" ht="12" customHeight="1" x14ac:dyDescent="0.2">
      <c r="A48" s="33" t="s">
        <v>16</v>
      </c>
      <c r="B48" s="41" t="s">
        <v>85</v>
      </c>
      <c r="C48" s="67">
        <f>69090783-195524+195524-47000+47000-182500+182500</f>
        <v>69090783</v>
      </c>
    </row>
    <row r="49" spans="1:6" ht="12" customHeight="1" x14ac:dyDescent="0.2">
      <c r="A49" s="33" t="s">
        <v>18</v>
      </c>
      <c r="B49" s="34" t="s">
        <v>86</v>
      </c>
      <c r="C49" s="35">
        <v>12885750</v>
      </c>
    </row>
    <row r="50" spans="1:6" ht="12" customHeight="1" x14ac:dyDescent="0.2">
      <c r="A50" s="33" t="s">
        <v>20</v>
      </c>
      <c r="B50" s="34" t="s">
        <v>87</v>
      </c>
      <c r="C50" s="68">
        <f>155755158-24992937+289865</f>
        <v>131052086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/>
    </row>
    <row r="53" spans="1:6" s="66" customFormat="1" ht="12" customHeight="1" thickBot="1" x14ac:dyDescent="0.25">
      <c r="A53" s="43" t="s">
        <v>38</v>
      </c>
      <c r="B53" s="44" t="s">
        <v>90</v>
      </c>
      <c r="C53" s="28">
        <f>SUM(C54:C56)</f>
        <v>2100000</v>
      </c>
    </row>
    <row r="54" spans="1:6" ht="12" customHeight="1" x14ac:dyDescent="0.2">
      <c r="A54" s="33" t="s">
        <v>40</v>
      </c>
      <c r="B54" s="41" t="s">
        <v>91</v>
      </c>
      <c r="C54" s="48">
        <v>1500000</v>
      </c>
    </row>
    <row r="55" spans="1:6" ht="12" customHeight="1" x14ac:dyDescent="0.2">
      <c r="A55" s="33" t="s">
        <v>42</v>
      </c>
      <c r="B55" s="34" t="s">
        <v>92</v>
      </c>
      <c r="C55" s="35">
        <v>600000</v>
      </c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9" t="s">
        <v>96</v>
      </c>
      <c r="C59" s="70">
        <f>+C47+C53+C58</f>
        <v>215128619</v>
      </c>
    </row>
    <row r="60" spans="1:6" ht="14.25" customHeight="1" thickBot="1" x14ac:dyDescent="0.25">
      <c r="C60" s="72"/>
    </row>
    <row r="61" spans="1:6" x14ac:dyDescent="0.2">
      <c r="A61" s="73" t="s">
        <v>97</v>
      </c>
      <c r="B61" s="74"/>
      <c r="C61" s="75">
        <v>21.67</v>
      </c>
      <c r="E61" s="76"/>
      <c r="F61" s="76"/>
    </row>
    <row r="62" spans="1:6" ht="13.5" thickBot="1" x14ac:dyDescent="0.25">
      <c r="A62" s="77" t="s">
        <v>98</v>
      </c>
      <c r="B62" s="78"/>
      <c r="C62" s="79">
        <v>0.83</v>
      </c>
      <c r="E62" s="80"/>
      <c r="F62" s="80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2020-09-25T07:22:45Z</dcterms:created>
  <dcterms:modified xsi:type="dcterms:W3CDTF">2020-09-25T07:22:46Z</dcterms:modified>
</cp:coreProperties>
</file>