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8"/>
  </bookViews>
  <sheets>
    <sheet name="1.melléklet" sheetId="1" state="visible" r:id="rId2"/>
    <sheet name="2.1.melléklet" sheetId="2" state="visible" r:id="rId3"/>
    <sheet name="2.2.melléklet" sheetId="3" state="visible" r:id="rId4"/>
    <sheet name="3.melléklet" sheetId="4" state="visible" r:id="rId5"/>
    <sheet name="4.melléklet" sheetId="5" state="visible" r:id="rId6"/>
    <sheet name="5.melléklet" sheetId="6" state="visible" r:id="rId7"/>
    <sheet name="6.melléklet" sheetId="7" state="visible" r:id="rId8"/>
    <sheet name="7.melléklet" sheetId="8" state="visible" r:id="rId9"/>
    <sheet name="8.1 melléklet" sheetId="9" state="visible" r:id="rId10"/>
    <sheet name="8.2 melléklet" sheetId="10" state="visible" r:id="rId11"/>
    <sheet name="9.melléklet" sheetId="11" state="visible" r:id="rId12"/>
  </sheets>
  <calcPr iterateCount="100" refMode="A1" iterate="false" iterateDelta="0.0001"/>
</workbook>
</file>

<file path=xl/sharedStrings.xml><?xml version="1.0" encoding="utf-8"?>
<sst xmlns="http://schemas.openxmlformats.org/spreadsheetml/2006/main" count="1301" uniqueCount="462">
  <si>
    <t>1.melléklet 2/2015 (II.25.) önkormányzati rendelethez</t>
  </si>
  <si>
    <t>B E V É T E L E K</t>
  </si>
  <si>
    <t>Ezer forintban</t>
  </si>
  <si>
    <t>Sor-
szám</t>
  </si>
  <si>
    <t>Bevételi jogcím</t>
  </si>
  <si>
    <t>2015. évi előirányzat</t>
  </si>
  <si>
    <t>1.</t>
  </si>
  <si>
    <t>Önkormányzat működési támogatásai (1.1.+…+.1.7.)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</si>
  <si>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</si>
  <si>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</si>
  <si>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</si>
  <si>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</si>
  <si>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</si>
  <si>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</si>
  <si>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</si>
  <si>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</si>
  <si>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</si>
  <si>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</si>
  <si>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</t>
  </si>
  <si>
    <t>Működési célú költségvetésitám és kieg.tám.</t>
  </si>
  <si>
    <t>1.7.</t>
  </si>
  <si>
    <t>Helyi önkormányzatok kiegészítő támogatásai</t>
  </si>
  <si>
    <t>1.8.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</si>
  <si>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</si>
  <si>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</si>
  <si>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</si>
  <si>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</si>
  <si>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</si>
  <si>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</si>
  <si>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>Működési célú garancia- és kezességvállalásból megtérülések </t>
  </si>
  <si>
    <t>2.3.</t>
  </si>
  <si>
    <t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</si>
  <si>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</si>
  <si>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</si>
  <si>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</si>
  <si>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</si>
  <si>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</si>
  <si>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</si>
  <si>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</si>
  <si>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</si>
  <si>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</si>
  <si>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</si>
  <si>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</si>
  <si>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</si>
  <si>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</si>
  <si>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</si>
  <si>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</si>
  <si>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</si>
  <si>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</si>
  <si>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</si>
  <si>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</si>
  <si>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</si>
  <si>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</si>
  <si>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</si>
  <si>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</si>
  <si>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</si>
  <si>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</si>
  <si>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</si>
  <si>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</si>
  <si>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</si>
  <si>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</si>
  <si>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</si>
  <si>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</si>
  <si>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</si>
  <si>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</si>
  <si>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</si>
  <si>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</si>
  <si>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</si>
  <si>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</si>
  <si>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</si>
  <si>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</si>
  <si>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</si>
  <si>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</si>
  <si>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</si>
  <si>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</si>
  <si>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</si>
  <si>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</si>
  <si>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</si>
  <si>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</si>
  <si>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</si>
  <si>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</si>
  <si>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</si>
  <si>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</si>
  <si>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</si>
  <si>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</si>
  <si>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</si>
  <si>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</si>
  <si>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</si>
  <si>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</si>
  <si>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</si>
  <si>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</si>
  <si>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</si>
  <si>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</si>
  <si>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</si>
  <si>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</si>
  <si>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</si>
  <si>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</si>
  <si>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</si>
  <si>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</si>
  <si>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</si>
  <si>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</si>
  <si>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</si>
  <si>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</si>
  <si>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</si>
  <si>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</si>
  <si>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</si>
  <si>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</si>
  <si>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</si>
  <si>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</si>
  <si>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</si>
  <si>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</si>
  <si>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</si>
  <si>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</si>
  <si>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</si>
  <si>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</si>
  <si>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</si>
  <si>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</si>
  <si>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</si>
  <si>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</si>
  <si>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</si>
  <si>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</si>
  <si>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</si>
  <si>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</si>
  <si>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</si>
  <si>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</si>
  <si>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</si>
  <si>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</si>
  <si>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</si>
  <si>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</si>
  <si>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>    Rövid lejáratú  hitelek, kölcsönök felvétele</t>
  </si>
  <si>
    <t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</si>
  <si>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</si>
  <si>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</si>
  <si>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</si>
  <si>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</si>
  <si>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</si>
  <si>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</si>
  <si>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</si>
  <si>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</si>
  <si>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</si>
  <si>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</si>
  <si>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</si>
  <si>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</si>
  <si>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</si>
  <si>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</si>
  <si>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</si>
  <si>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</si>
  <si>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</si>
  <si>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</si>
  <si>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</si>
  <si>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</si>
  <si>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</si>
  <si>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</si>
  <si>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</si>
  <si>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>    14.</t>
  </si>
  <si>
    <t>Külföldi finanszírozás bevételei (14.1.+…14.4.)</t>
  </si>
  <si>
    <t>    14.1.</t>
  </si>
  <si>
    <t>Forgatási célú külföldi értékpapírok beváltása,  értékesítése</t>
  </si>
  <si>
    <t>    14.2.</t>
  </si>
  <si>
    <t>Befektetési célú külföldi értékpapírok beváltása,  értékesítése</t>
  </si>
  <si>
    <t>    14.3.</t>
  </si>
  <si>
    <t>Külföldi értékpapírok kibocsátása</t>
  </si>
  <si>
    <t>    14.4.</t>
  </si>
  <si>
    <t>Külföldi hitelek, kölcsönök felvétele</t>
  </si>
  <si>
    <t>    15.</t>
  </si>
  <si>
    <t>Adóssághoz nem kapcsolódó származékos ügyletek bevételei</t>
  </si>
  <si>
    <t>    16.</t>
  </si>
  <si>
    <t>FINANSZÍROZÁSI BEVÉTELEK ÖSSZESEN: (10. + … +15.)</t>
  </si>
  <si>
    <t>    17.</t>
  </si>
  <si>
    <t>KÖLTSÉGVETÉSI ÉS FINANSZÍROZÁSI BEVÉTELEK ÖSSZESEN: (9+16)</t>
  </si>
  <si>
    <t>1.melléklet 1/2015(…....) önkormányzati rendelethez</t>
  </si>
  <si>
    <t>K I A D Á S O K</t>
  </si>
  <si>
    <t>Kiadási jogcímek</t>
  </si>
  <si>
    <r>
      <t>   Működési költségvetés kiadásai </t>
    </r>
    <r>
      <rPr>
        <sz val="8"/>
        <rFont val="Times New Roman CE"/>
        <family val="1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</si>
  <si>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</si>
  <si>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</si>
  <si>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</si>
  <si>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</si>
  <si>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</si>
  <si>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</si>
  <si>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</si>
  <si>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> - az 1.5-ből: - Elvonások és befizetések</t>
  </si>
  <si>
    <t>   - Garancia- és kezességvállalásból kifizetés ÁH-n belülre</t>
  </si>
  <si>
    <t>   -Visszatérítendő támogatások, kölcsönök nyújtása ÁH-n belülre</t>
  </si>
  <si>
    <t>1.9.</t>
  </si>
  <si>
    <t>   - Visszatérítendő támogatások, kölcsönök törlesztése ÁH-n belülre</t>
  </si>
  <si>
    <t>1.10.</t>
  </si>
  <si>
    <t>   - Egyéb működési célú támogatások ÁH-n belülre</t>
  </si>
  <si>
    <t>1.11.</t>
  </si>
  <si>
    <t>   - Garancia és kezességvállalásból kifizetés ÁH-n kívülre</t>
  </si>
  <si>
    <t>1.12.</t>
  </si>
  <si>
    <t>   - Visszatérítendő támogatások, kölcsönök nyújtása ÁH-n kívülre</t>
  </si>
  <si>
    <t>1.13.</t>
  </si>
  <si>
    <t>   - Árkiegészítések, ártámogatások</t>
  </si>
  <si>
    <t>1.14.</t>
  </si>
  <si>
    <t>   - Kamattámogatások</t>
  </si>
  <si>
    <t>1.15.</t>
  </si>
  <si>
    <t>   - Egyéb működési célú támogatások államháztartáson kívülre</t>
  </si>
  <si>
    <r>
      <t>   Felhalmozási költségvetés kiadásai </t>
    </r>
    <r>
      <rPr>
        <sz val="8"/>
        <rFont val="Times New Roman CE"/>
        <family val="1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</si>
  <si>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</si>
  <si>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</si>
  <si>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</si>
  <si>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</si>
  <si>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</si>
  <si>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</si>
  <si>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</si>
  <si>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>   - Visszatérítendő támogatások, kölcsönök nyújtása ÁH-n belülre</t>
  </si>
  <si>
    <t>2.8.</t>
  </si>
  <si>
    <t>2.9.</t>
  </si>
  <si>
    <t>   - Egyéb felhalmozási célú támogatások ÁH-n belülre</t>
  </si>
  <si>
    <t>2.10.</t>
  </si>
  <si>
    <t>   - Garancia- és kezességvállalásból kifizetés ÁH-n kívülre</t>
  </si>
  <si>
    <t>2.11.</t>
  </si>
  <si>
    <t>2.12.</t>
  </si>
  <si>
    <t>   - Lakástámogatás</t>
  </si>
  <si>
    <t>2.13.</t>
  </si>
  <si>
    <t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</si>
  <si>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</si>
  <si>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</si>
  <si>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</si>
  <si>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</si>
  <si>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</si>
  <si>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</si>
  <si>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>   Hosszú lejáratú hitelek, kölcsönök törlesztése</t>
  </si>
  <si>
    <t>   Likviditási célú hitelek, kölcsönök törlesztése pénzügyi vállalkozásnak</t>
  </si>
  <si>
    <t>   Rövid lejáratú hitelek, kölcsönök törlesztése</t>
  </si>
  <si>
    <t>Belföldi értékpapírok kiadásai (6.1. + … + 6.4.)</t>
  </si>
  <si>
    <t>   Forgatási célú belföldi értékpapírok vásárlása</t>
  </si>
  <si>
    <t>   Forgatási célú belföldi értékpapírok beváltása</t>
  </si>
  <si>
    <t>   Befektetési célú belföldi értékpapírok vásárlása</t>
  </si>
  <si>
    <t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</si>
  <si>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</si>
  <si>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</si>
  <si>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</si>
  <si>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</si>
  <si>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> Pénzeszközök betétként elhelyezése </t>
  </si>
  <si>
    <t> Pénzügyi lízing kiadásai</t>
  </si>
  <si>
    <t>Külföldi finanszírozás kiadásai (6.1. + … + 6.4.)</t>
  </si>
  <si>
    <t> Forgatási célú külföldi értékpapírok vásárlása</t>
  </si>
  <si>
    <t> Befektetési célú külföldi értékpapírok beváltása</t>
  </si>
  <si>
    <t> Külföldi értékpapírok beváltása</t>
  </si>
  <si>
    <t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</si>
  <si>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</si>
  <si>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</si>
  <si>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</si>
  <si>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</si>
  <si>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3. sz. táblázat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</si>
  <si>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</si>
  <si>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</si>
  <si>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2.1.melléklet az 2/2015 (II.25.) önkormányzati rendelethez</t>
  </si>
  <si>
    <t>I. Működési célú bevételek és kiadások mérlege
(Önkormányzati szinten)</t>
  </si>
  <si>
    <t> Ezer forintban !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</si>
  <si>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</si>
  <si>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</si>
  <si>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</si>
  <si>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</si>
  <si>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</si>
  <si>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</si>
  <si>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</si>
  <si>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>Dologi kiadások </t>
  </si>
  <si>
    <t>Közhatalmi bevételek</t>
  </si>
  <si>
    <t>Működési célú átvett pénzeszközök</t>
  </si>
  <si>
    <t>4.-ből EU-s támogatás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</si>
  <si>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</si>
  <si>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</si>
  <si>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</si>
  <si>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</si>
  <si>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</si>
  <si>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</si>
  <si>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</si>
  <si>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</si>
  <si>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</si>
  <si>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</si>
  <si>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>   Költségvetési maradvány igénybevétele </t>
  </si>
  <si>
    <t>Likviditási célú hitelek törlesztése</t>
  </si>
  <si>
    <t>16.</t>
  </si>
  <si>
    <t>   Vállalkozási maradvány igénybevétele </t>
  </si>
  <si>
    <t>Rövid lejáratú hitelek törlesztése</t>
  </si>
  <si>
    <t>17.</t>
  </si>
  <si>
    <t>   Betét visszavonásából származó bevétel </t>
  </si>
  <si>
    <t>Hosszú lejáratú hitelek törlesztése</t>
  </si>
  <si>
    <t>18.</t>
  </si>
  <si>
    <t>   Egyéb belső finanszírozási bevételek</t>
  </si>
  <si>
    <t>Kölcsön törlesztése</t>
  </si>
  <si>
    <t>19.</t>
  </si>
  <si>
    <t>Hiány külső finanszírozásának bevételei (20.+…+21.) </t>
  </si>
  <si>
    <t>Forgatási célú belföldi, külföldi értékpapírok vásárlása</t>
  </si>
  <si>
    <t>20.</t>
  </si>
  <si>
    <t>   Likviditási célú hitelek, kölcsönök felvétele</t>
  </si>
  <si>
    <t>Betét elhelyezése</t>
  </si>
  <si>
    <t>21.</t>
  </si>
  <si>
    <t>ÁHT-n belüli megelőlegezések</t>
  </si>
  <si>
    <t>Irányítószervi támogatás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</si>
  <si>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</si>
  <si>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</si>
  <si>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</si>
  <si>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</si>
  <si>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</si>
  <si>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</si>
  <si>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</si>
  <si>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</si>
  <si>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</si>
  <si>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</si>
  <si>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</si>
  <si>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</si>
  <si>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2.2. melléklet az 2/2015 (II.25.) önkormányzati rendelethez</t>
  </si>
  <si>
    <t>II. Felhalmozási célú bevételek és kiadások mérlege
(Önkormányzati szinten)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</si>
  <si>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</si>
  <si>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</si>
  <si>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</si>
  <si>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</si>
  <si>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Felhalmozási célú átvett pénzeszközök átvétele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</si>
  <si>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</si>
  <si>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</si>
  <si>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</si>
  <si>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</si>
  <si>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</si>
  <si>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</si>
  <si>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</si>
  <si>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</si>
  <si>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>Vállalkozási maradvány igénybevétele </t>
  </si>
  <si>
    <t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</si>
  <si>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</si>
  <si>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</si>
  <si>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</si>
  <si>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</si>
  <si>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</si>
  <si>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</si>
  <si>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</si>
  <si>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</si>
  <si>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</si>
  <si>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</si>
  <si>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</si>
  <si>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</si>
  <si>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</si>
  <si>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</si>
  <si>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</si>
  <si>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</si>
  <si>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28.</t>
  </si>
  <si>
    <t>3.melléklet 2/2015(II.25.) önkormányzati rendelethez</t>
  </si>
  <si>
    <t>2013. évi tény</t>
  </si>
  <si>
    <t>2014. évi 
várható</t>
  </si>
  <si>
    <t>Működési célú költségvetési tám és kieg.tám.</t>
  </si>
  <si>
    <t>   Rövid lejáratú  hitelek, kölcsönök felvétele</t>
  </si>
  <si>
    <t>Sor-szám</t>
  </si>
  <si>
    <t>Irányító szervi támogatás</t>
  </si>
  <si>
    <t>4.melléklet 2/2015(II.25.) önkormányzati rendelethez</t>
  </si>
  <si>
    <t>Előirányzat-felhasználási terv 2015. évre</t>
  </si>
  <si>
    <t>Ezer forintban !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</si>
  <si>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</si>
  <si>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</si>
  <si>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</si>
  <si>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</si>
  <si>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</si>
  <si>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</si>
  <si>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</si>
  <si>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</si>
  <si>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</si>
  <si>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</si>
  <si>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</si>
  <si>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</si>
  <si>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</si>
  <si>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Működési célú támogatások ÁH-on belül</t>
  </si>
  <si>
    <t>Felhalmozási célú támogatások ÁH-on belül</t>
  </si>
  <si>
    <t>Működési bevételek</t>
  </si>
  <si>
    <t>Felhalmozási célú átvett pénzeszközök</t>
  </si>
  <si>
    <t>Finanszírozási bevételek</t>
  </si>
  <si>
    <t>Bevételek összesen:</t>
  </si>
  <si>
    <t> Egyéb működési célú kiadások</t>
  </si>
  <si>
    <t>Finanszírozási kiadások</t>
  </si>
  <si>
    <t>Kiadások összesen:</t>
  </si>
  <si>
    <t>Egyenleg</t>
  </si>
  <si>
    <t>5.melléklet 2/2015(II.25.) önkormányzati rendelethez</t>
  </si>
  <si>
    <t>A 2015. évi általános működés és ágazati feladatok támogatásának alakulása jogcímenként</t>
  </si>
  <si>
    <t>adatok forintban</t>
  </si>
  <si>
    <t>Jogcím</t>
  </si>
  <si>
    <t>2015. évi támogatás összesen</t>
  </si>
  <si>
    <t>Települési önkormányzatok egyes köznevelési feladatainak támogatása</t>
  </si>
  <si>
    <t>Települési önkormányzatok szociális gyermekjóléti és gyermekétkeztetési feladatinak támogatása</t>
  </si>
  <si>
    <t>Települési önkormányzatok kulturális feladatinak támogatása</t>
  </si>
  <si>
    <t>6.melléklet 2/2015(II.25.) önkormányzati rendelethez</t>
  </si>
  <si>
    <t>K I M U T A T Á S
A 2015. évben céljelleggel juttatott támogatásokról</t>
  </si>
  <si>
    <t>Támogatott szervezet neve</t>
  </si>
  <si>
    <t>Támogatás célja</t>
  </si>
  <si>
    <t>Támogatás összge</t>
  </si>
  <si>
    <t>Rendőrség</t>
  </si>
  <si>
    <t>működési támogatás</t>
  </si>
  <si>
    <t>VM Megyei Katasztrófavédelmi Ig.</t>
  </si>
  <si>
    <t>29.</t>
  </si>
  <si>
    <t>30.</t>
  </si>
  <si>
    <t>31.</t>
  </si>
  <si>
    <t>32.</t>
  </si>
  <si>
    <t>33.</t>
  </si>
  <si>
    <t>7.melléklet 2/2015 (II.25.) önkormányzati rendelethez</t>
  </si>
  <si>
    <t>Felújítási kiadások előirányzata felújításonként</t>
  </si>
  <si>
    <t>Felújítás  megnevezése</t>
  </si>
  <si>
    <t>Teljes költség</t>
  </si>
  <si>
    <t>Kivitelezés kezdési és befejezési éve</t>
  </si>
  <si>
    <t>Felhasználás 2015. XII.31-ig</t>
  </si>
  <si>
    <t>2015. év utáni szükséglet
(6=2 - 4 - 5)</t>
  </si>
  <si>
    <t>árkok felújítása</t>
  </si>
  <si>
    <t>2015</t>
  </si>
  <si>
    <t>ÖSSZESEN:</t>
  </si>
  <si>
    <t>8.1. melléklet a 2/2015 (II.25.) önkormányzati rendelethez</t>
  </si>
  <si>
    <t>Kup Község Önkormányzata</t>
  </si>
  <si>
    <t>Összes bevétel, kiadás</t>
  </si>
  <si>
    <t>Száma</t>
  </si>
  <si>
    <t>Előirányzat-csoport, kiemelt előirányzat megnevezése</t>
  </si>
  <si>
    <t>Előirányzat</t>
  </si>
  <si>
    <t>1.7</t>
  </si>
  <si>
    <t>Működési célú költségvetési tám.és kieg.tám.</t>
  </si>
  <si>
    <t> 10.</t>
  </si>
  <si>
    <t>BEVÉTELEK ÖSSZESEN: (9+16)</t>
  </si>
  <si>
    <t>8.1. melléklet a 1/2015 (02.25.) önkormányzati rendelethez</t>
  </si>
  <si>
    <t>Éves engedélyezett létszám előirányzat (fő)</t>
  </si>
  <si>
    <t>Közfoglalkoztatottak létszáma (fő)</t>
  </si>
  <si>
    <t>8.2. melléklet a 2/2015(II.25.) önkormányzati rendelethez</t>
  </si>
  <si>
    <t>Költségvetési szerv megnevezése</t>
  </si>
  <si>
    <t>Vadrózsa Német Nemzetiségi Óvoda</t>
  </si>
  <si>
    <t>Működési bevételek (1.1.+…+1.10.)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</si>
  <si>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</si>
  <si>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</si>
  <si>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</si>
  <si>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</si>
  <si>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</si>
  <si>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 - ebből EU támogatás</t>
  </si>
  <si>
    <t>Felhalmozási célú támogatások államháztartáson belülről (4.1.+4.2.)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</si>
  <si>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</si>
  <si>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</si>
  <si>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</si>
  <si>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</si>
  <si>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</si>
  <si>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</si>
  <si>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</si>
  <si>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</si>
  <si>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</si>
  <si>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</si>
  <si>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</si>
  <si>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</si>
  <si>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</si>
  <si>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</si>
  <si>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> - ebből EU-s forrásból tám. megvalósuló programok, projektek kiadásai</t>
  </si>
  <si>
    <t>KIADÁSOK ÖSSZESEN: (1.+2.)</t>
  </si>
  <si>
    <t>9.melléklet 2/2015 (II.25.) önkormányzati rendelethez</t>
  </si>
  <si>
    <t>Többéves kihatással járó döntések számszerűsítése évenkénti bontásban és összesítve célok szerint</t>
  </si>
  <si>
    <t>Kötelezettség jogcíme</t>
  </si>
  <si>
    <t>Köt. váll.
 éve</t>
  </si>
  <si>
    <t>2015 előtti kifizetés</t>
  </si>
  <si>
    <t>Kiadás vonzata évenként</t>
  </si>
  <si>
    <t>Összesen</t>
  </si>
  <si>
    <t>2015.</t>
  </si>
  <si>
    <t>2018. 
után</t>
  </si>
  <si>
    <t>9=(4+5+6+7+8)</t>
  </si>
  <si>
    <t>Működési célú finanszírozási kiadások
(hiteltörlesztés, értékpapír vásárlás, stb.)</t>
  </si>
  <si>
    <t>Győri Közszolgáltató és Vagyongazdálkodó Zrt. Győr</t>
  </si>
  <si>
    <t>2011.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</si>
  <si>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</si>
  <si>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</si>
  <si>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</si>
  <si>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</si>
  <si>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Egyéb (Pl.: garancia és kezességvállalás, stb.)</t>
  </si>
  <si>
    <t>Összesen (1+4+7+9+11)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</si>
</sst>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#"/>
    <numFmt numFmtId="166" formatCode="@"/>
    <numFmt numFmtId="167" formatCode="#,##0"/>
  </numFmts>
  <fonts count="23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b val="true"/>
      <sz val="9"/>
      <name val="Times New Roman"/>
      <family val="1"/>
      <charset val="238"/>
    </font>
    <font>
      <sz val="12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12"/>
      <name val="Times New Roman"/>
      <family val="1"/>
      <charset val="238"/>
    </font>
    <font>
      <b val="true"/>
      <sz val="10"/>
      <name val="Times New Roman"/>
      <family val="1"/>
      <charset val="238"/>
    </font>
    <font>
      <b val="true"/>
      <sz val="8"/>
      <name val="Times New Roman"/>
      <family val="1"/>
      <charset val="1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 val="true"/>
      <sz val="9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7F7F80"/>
        <bgColor rgb="FF969696"/>
      </patternFill>
    </fill>
    <fill>
      <patternFill patternType="solid">
        <fgColor rgb="FFBFBFC0"/>
        <bgColor rgb="FFCCCCFF"/>
      </patternFill>
    </fill>
  </fills>
  <borders count="6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thin"/>
      <top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9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5" fontId="9" fillId="0" borderId="1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9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5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1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8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5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2" xfId="0" applyFont="true" applyBorder="true" applyAlignment="true" applyProtection="true">
      <alignment horizontal="center" vertical="bottom" textRotation="0" wrapText="false" indent="15" shrinkToFit="false"/>
      <protection locked="true" hidden="false"/>
    </xf>
    <xf numFmtId="165" fontId="9" fillId="0" borderId="16" xfId="0" applyFont="true" applyBorder="true" applyAlignment="true" applyProtection="true">
      <alignment horizontal="center" vertical="center" textRotation="0" wrapText="true" indent="1" shrinkToFit="false"/>
      <protection locked="false" hidden="false"/>
    </xf>
    <xf numFmtId="164" fontId="9" fillId="0" borderId="12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1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6" fontId="9" fillId="0" borderId="2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5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8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1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0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9" xfId="0" applyFont="true" applyBorder="true" applyAlignment="true" applyProtection="true">
      <alignment horizontal="center" vertical="center" textRotation="0" wrapText="true" indent="15" shrinkToFit="false"/>
      <protection locked="true" hidden="false"/>
    </xf>
    <xf numFmtId="165" fontId="9" fillId="0" borderId="2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9" fillId="0" borderId="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3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4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2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3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2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3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3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6" fillId="0" borderId="2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6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11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5" fontId="9" fillId="0" borderId="12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5" fontId="16" fillId="0" borderId="1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8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9" fillId="0" borderId="8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5" fontId="9" fillId="0" borderId="14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center" textRotation="0" wrapText="false" indent="1" shrinkToFit="false"/>
      <protection locked="true" hidden="false"/>
    </xf>
    <xf numFmtId="164" fontId="7" fillId="0" borderId="4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2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3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1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1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4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9" fillId="0" borderId="4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4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4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4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6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2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4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8" fillId="0" borderId="5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5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9" fillId="0" borderId="5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1" fillId="0" borderId="5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1" fillId="0" borderId="3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5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2" fillId="0" borderId="3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4" fillId="0" borderId="0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3" fillId="0" borderId="0" xfId="2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5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7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5" fillId="0" borderId="4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2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2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36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1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12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9" fillId="0" borderId="9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9" fillId="0" borderId="1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5" fontId="8" fillId="0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8" fillId="0" borderId="4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8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9" fillId="0" borderId="9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8" fillId="0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4" fontId="7" fillId="0" borderId="3" xfId="2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8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8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5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0" fillId="0" borderId="55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0" fillId="0" borderId="5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5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1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20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21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3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9" fillId="0" borderId="1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9" fillId="0" borderId="15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9" fillId="0" borderId="16" xfId="0" applyFont="true" applyBorder="true" applyAlignment="true" applyProtection="true">
      <alignment horizontal="right" vertical="center" textRotation="0" wrapText="false" indent="1" shrinkToFit="false"/>
      <protection locked="false" hidden="false"/>
    </xf>
    <xf numFmtId="164" fontId="7" fillId="0" borderId="2" xfId="0" applyFont="true" applyBorder="true" applyAlignment="true" applyProtection="true">
      <alignment horizontal="left" vertical="center" textRotation="0" wrapText="false" indent="12" shrinkToFit="false"/>
      <protection locked="true" hidden="false"/>
    </xf>
    <xf numFmtId="165" fontId="15" fillId="3" borderId="30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8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20" fillId="0" borderId="14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20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20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20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21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7" fillId="0" borderId="5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6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61" xfId="0" applyFont="true" applyBorder="tru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6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5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9" fillId="0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4" borderId="1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6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9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9" fillId="0" borderId="12" xfId="0" applyFont="true" applyBorder="true" applyAlignment="true" applyProtection="true">
      <alignment horizontal="left" vertical="center" textRotation="0" wrapText="true" indent="15" shrinkToFit="false"/>
      <protection locked="true" hidden="false"/>
    </xf>
    <xf numFmtId="164" fontId="11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4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4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6" fontId="7" fillId="0" borderId="2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6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0" borderId="6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4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9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true" indent="1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6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6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5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9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9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2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8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66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6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1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6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0" borderId="3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5" fillId="0" borderId="3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3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29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6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9" fillId="0" borderId="3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30" xfId="0" applyFont="true" applyBorder="true" applyAlignment="true" applyProtection="true">
      <alignment horizontal="left" vertical="center" textRotation="0" wrapText="true" indent="12" shrinkToFit="false"/>
      <protection locked="true" hidden="false"/>
    </xf>
    <xf numFmtId="165" fontId="15" fillId="4" borderId="50" xfId="0" applyFont="true" applyBorder="true" applyAlignment="true" applyProtection="true">
      <alignment horizontal="left" vertical="center" textRotation="0" wrapText="true" indent="12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dxfs count="1">
    <dxf>
      <font>
        <sz val="11"/>
        <color rgb="FFFFFFFF"/>
        <name val="Calibri"/>
        <family val="2"/>
        <charset val="238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7F7F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C177"/>
  <sheetViews>
    <sheetView windowProtection="false" showFormulas="false" showGridLines="tru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E173" activeCellId="0" sqref="E173"/>
    </sheetView>
  </sheetViews>
  <sheetFormatPr defaultRowHeight="15"/>
  <cols>
    <col collapsed="false" hidden="false" max="1" min="1" style="0" width="8.72959183673469"/>
    <col collapsed="false" hidden="false" max="2" min="2" style="0" width="60.1428571428571"/>
    <col collapsed="false" hidden="false" max="3" min="3" style="0" width="18.1428571428571"/>
    <col collapsed="false" hidden="false" max="1025" min="4" style="0" width="8.72959183673469"/>
  </cols>
  <sheetData>
    <row r="2" customFormat="false" ht="15" hidden="false" customHeight="false" outlineLevel="0" collapsed="false">
      <c r="B2" s="0" t="s">
        <v>0</v>
      </c>
    </row>
    <row r="3" customFormat="false" ht="20.1" hidden="false" customHeight="true" outlineLevel="0" collapsed="false">
      <c r="A3" s="1" t="s">
        <v>1</v>
      </c>
      <c r="B3" s="1"/>
      <c r="C3" s="1"/>
    </row>
    <row r="4" customFormat="false" ht="20.1" hidden="false" customHeight="true" outlineLevel="0" collapsed="false">
      <c r="A4" s="2"/>
      <c r="B4" s="2"/>
      <c r="C4" s="3" t="s">
        <v>2</v>
      </c>
    </row>
    <row r="5" customFormat="false" ht="24" hidden="false" customHeight="true" outlineLevel="0" collapsed="false">
      <c r="A5" s="4" t="s">
        <v>3</v>
      </c>
      <c r="B5" s="5" t="s">
        <v>4</v>
      </c>
      <c r="C5" s="6" t="s">
        <v>5</v>
      </c>
    </row>
    <row r="6" customFormat="false" ht="15" hidden="false" customHeight="true" outlineLevel="0" collapsed="false">
      <c r="A6" s="7" t="n">
        <v>1</v>
      </c>
      <c r="B6" s="8" t="n">
        <v>2</v>
      </c>
      <c r="C6" s="9" t="n">
        <v>3</v>
      </c>
    </row>
    <row r="7" customFormat="false" ht="15" hidden="false" customHeight="true" outlineLevel="0" collapsed="false">
      <c r="A7" s="10" t="s">
        <v>6</v>
      </c>
      <c r="B7" s="11" t="s">
        <v>7</v>
      </c>
      <c r="C7" s="12" t="n">
        <f aca="false">+C8+C9+C10+C11+C12+C13+C14+C15</f>
        <v>27043</v>
      </c>
    </row>
    <row r="8" customFormat="false" ht="15" hidden="false" customHeight="true" outlineLevel="0" collapsed="false">
      <c r="A8" s="13" t="s">
        <v>8</v>
      </c>
      <c r="B8" s="14" t="s">
        <v>9</v>
      </c>
      <c r="C8" s="15" t="n">
        <v>9781</v>
      </c>
    </row>
    <row r="9" customFormat="false" ht="15" hidden="false" customHeight="true" outlineLevel="0" collapsed="false">
      <c r="A9" s="16" t="s">
        <v>10</v>
      </c>
      <c r="B9" s="17" t="s">
        <v>11</v>
      </c>
      <c r="C9" s="18" t="n">
        <v>11041</v>
      </c>
    </row>
    <row r="10" customFormat="false" ht="15" hidden="false" customHeight="true" outlineLevel="0" collapsed="false">
      <c r="A10" s="16" t="s">
        <v>12</v>
      </c>
      <c r="B10" s="17" t="s">
        <v>13</v>
      </c>
      <c r="C10" s="18" t="n">
        <v>4438</v>
      </c>
    </row>
    <row r="11" customFormat="false" ht="15" hidden="false" customHeight="true" outlineLevel="0" collapsed="false">
      <c r="A11" s="16" t="s">
        <v>14</v>
      </c>
      <c r="B11" s="17" t="s">
        <v>15</v>
      </c>
      <c r="C11" s="18" t="n">
        <v>1200</v>
      </c>
    </row>
    <row r="12" customFormat="false" ht="15" hidden="false" customHeight="true" outlineLevel="0" collapsed="false">
      <c r="A12" s="16" t="s">
        <v>16</v>
      </c>
      <c r="B12" s="17" t="s">
        <v>17</v>
      </c>
      <c r="C12" s="18"/>
    </row>
    <row r="13" customFormat="false" ht="15" hidden="false" customHeight="true" outlineLevel="0" collapsed="false">
      <c r="A13" s="19" t="s">
        <v>18</v>
      </c>
      <c r="B13" s="20" t="s">
        <v>19</v>
      </c>
      <c r="C13" s="18" t="n">
        <v>357</v>
      </c>
    </row>
    <row r="14" customFormat="false" ht="15" hidden="false" customHeight="true" outlineLevel="0" collapsed="false">
      <c r="A14" s="19" t="s">
        <v>20</v>
      </c>
      <c r="B14" s="20" t="s">
        <v>21</v>
      </c>
      <c r="C14" s="18"/>
    </row>
    <row r="15" customFormat="false" ht="15" hidden="false" customHeight="true" outlineLevel="0" collapsed="false">
      <c r="A15" s="19" t="s">
        <v>22</v>
      </c>
      <c r="B15" s="20" t="s">
        <v>23</v>
      </c>
      <c r="C15" s="18" t="n">
        <v>226</v>
      </c>
    </row>
    <row r="16" customFormat="false" ht="15" hidden="false" customHeight="true" outlineLevel="0" collapsed="false">
      <c r="A16" s="10" t="s">
        <v>24</v>
      </c>
      <c r="B16" s="21" t="s">
        <v>25</v>
      </c>
      <c r="C16" s="12" t="n">
        <f aca="false">+C17+C18+C19+C20+C21</f>
        <v>2230</v>
      </c>
    </row>
    <row r="17" customFormat="false" ht="15" hidden="false" customHeight="true" outlineLevel="0" collapsed="false">
      <c r="A17" s="13" t="s">
        <v>26</v>
      </c>
      <c r="B17" s="14" t="s">
        <v>27</v>
      </c>
      <c r="C17" s="15"/>
    </row>
    <row r="18" customFormat="false" ht="15" hidden="false" customHeight="true" outlineLevel="0" collapsed="false">
      <c r="A18" s="16" t="s">
        <v>28</v>
      </c>
      <c r="B18" s="17" t="s">
        <v>29</v>
      </c>
      <c r="C18" s="18"/>
    </row>
    <row r="19" customFormat="false" ht="15" hidden="false" customHeight="true" outlineLevel="0" collapsed="false">
      <c r="A19" s="16" t="s">
        <v>30</v>
      </c>
      <c r="B19" s="17" t="s">
        <v>31</v>
      </c>
      <c r="C19" s="18"/>
    </row>
    <row r="20" customFormat="false" ht="15" hidden="false" customHeight="true" outlineLevel="0" collapsed="false">
      <c r="A20" s="16" t="s">
        <v>32</v>
      </c>
      <c r="B20" s="17" t="s">
        <v>33</v>
      </c>
      <c r="C20" s="18"/>
    </row>
    <row r="21" customFormat="false" ht="15" hidden="false" customHeight="true" outlineLevel="0" collapsed="false">
      <c r="A21" s="16" t="s">
        <v>34</v>
      </c>
      <c r="B21" s="17" t="s">
        <v>35</v>
      </c>
      <c r="C21" s="18" t="n">
        <v>2230</v>
      </c>
    </row>
    <row r="22" customFormat="false" ht="15" hidden="false" customHeight="true" outlineLevel="0" collapsed="false">
      <c r="A22" s="19" t="s">
        <v>36</v>
      </c>
      <c r="B22" s="20" t="s">
        <v>37</v>
      </c>
      <c r="C22" s="22"/>
    </row>
    <row r="23" customFormat="false" ht="12" hidden="false" customHeight="true" outlineLevel="0" collapsed="false">
      <c r="A23" s="10" t="s">
        <v>38</v>
      </c>
      <c r="B23" s="11" t="s">
        <v>39</v>
      </c>
      <c r="C23" s="12" t="n">
        <f aca="false">+C24+C25+C26+C27+C28</f>
        <v>540</v>
      </c>
    </row>
    <row r="24" customFormat="false" ht="12" hidden="false" customHeight="true" outlineLevel="0" collapsed="false">
      <c r="A24" s="13" t="s">
        <v>40</v>
      </c>
      <c r="B24" s="14" t="s">
        <v>41</v>
      </c>
      <c r="C24" s="15" t="n">
        <v>540</v>
      </c>
    </row>
    <row r="25" customFormat="false" ht="12" hidden="false" customHeight="true" outlineLevel="0" collapsed="false">
      <c r="A25" s="16" t="s">
        <v>42</v>
      </c>
      <c r="B25" s="17" t="s">
        <v>43</v>
      </c>
      <c r="C25" s="18"/>
    </row>
    <row r="26" customFormat="false" ht="12" hidden="false" customHeight="true" outlineLevel="0" collapsed="false">
      <c r="A26" s="16" t="s">
        <v>44</v>
      </c>
      <c r="B26" s="17" t="s">
        <v>45</v>
      </c>
      <c r="C26" s="18"/>
    </row>
    <row r="27" customFormat="false" ht="12" hidden="false" customHeight="true" outlineLevel="0" collapsed="false">
      <c r="A27" s="16" t="s">
        <v>46</v>
      </c>
      <c r="B27" s="17" t="s">
        <v>47</v>
      </c>
      <c r="C27" s="18"/>
    </row>
    <row r="28" customFormat="false" ht="12" hidden="false" customHeight="true" outlineLevel="0" collapsed="false">
      <c r="A28" s="16" t="s">
        <v>48</v>
      </c>
      <c r="B28" s="17" t="s">
        <v>49</v>
      </c>
      <c r="C28" s="18"/>
    </row>
    <row r="29" customFormat="false" ht="12" hidden="false" customHeight="true" outlineLevel="0" collapsed="false">
      <c r="A29" s="19" t="s">
        <v>50</v>
      </c>
      <c r="B29" s="20" t="s">
        <v>51</v>
      </c>
      <c r="C29" s="22"/>
    </row>
    <row r="30" customFormat="false" ht="15" hidden="false" customHeight="true" outlineLevel="0" collapsed="false">
      <c r="A30" s="10" t="s">
        <v>52</v>
      </c>
      <c r="B30" s="11" t="s">
        <v>53</v>
      </c>
      <c r="C30" s="12" t="n">
        <f aca="false">+C31+C34+C35+C36</f>
        <v>4307</v>
      </c>
    </row>
    <row r="31" customFormat="false" ht="15" hidden="false" customHeight="true" outlineLevel="0" collapsed="false">
      <c r="A31" s="13" t="s">
        <v>54</v>
      </c>
      <c r="B31" s="14" t="s">
        <v>55</v>
      </c>
      <c r="C31" s="23" t="n">
        <v>2904</v>
      </c>
    </row>
    <row r="32" customFormat="false" ht="15" hidden="false" customHeight="true" outlineLevel="0" collapsed="false">
      <c r="A32" s="16" t="s">
        <v>56</v>
      </c>
      <c r="B32" s="17" t="s">
        <v>57</v>
      </c>
      <c r="C32" s="18" t="n">
        <v>0</v>
      </c>
    </row>
    <row r="33" customFormat="false" ht="15" hidden="false" customHeight="true" outlineLevel="0" collapsed="false">
      <c r="A33" s="16" t="s">
        <v>58</v>
      </c>
      <c r="B33" s="17" t="s">
        <v>59</v>
      </c>
      <c r="C33" s="18" t="n">
        <v>2904</v>
      </c>
    </row>
    <row r="34" customFormat="false" ht="15" hidden="false" customHeight="true" outlineLevel="0" collapsed="false">
      <c r="A34" s="16" t="s">
        <v>60</v>
      </c>
      <c r="B34" s="17" t="s">
        <v>61</v>
      </c>
      <c r="C34" s="18" t="n">
        <v>943</v>
      </c>
    </row>
    <row r="35" customFormat="false" ht="15" hidden="false" customHeight="true" outlineLevel="0" collapsed="false">
      <c r="A35" s="16" t="s">
        <v>62</v>
      </c>
      <c r="B35" s="17" t="s">
        <v>63</v>
      </c>
      <c r="C35" s="18" t="n">
        <v>152</v>
      </c>
    </row>
    <row r="36" customFormat="false" ht="15" hidden="false" customHeight="true" outlineLevel="0" collapsed="false">
      <c r="A36" s="19" t="s">
        <v>64</v>
      </c>
      <c r="B36" s="20" t="s">
        <v>65</v>
      </c>
      <c r="C36" s="22" t="n">
        <v>308</v>
      </c>
    </row>
    <row r="37" customFormat="false" ht="15" hidden="false" customHeight="true" outlineLevel="0" collapsed="false">
      <c r="A37" s="10" t="s">
        <v>66</v>
      </c>
      <c r="B37" s="11" t="s">
        <v>67</v>
      </c>
      <c r="C37" s="12" t="n">
        <f aca="false">SUM(C38:C47)</f>
        <v>1990</v>
      </c>
    </row>
    <row r="38" customFormat="false" ht="15" hidden="false" customHeight="true" outlineLevel="0" collapsed="false">
      <c r="A38" s="13" t="s">
        <v>68</v>
      </c>
      <c r="B38" s="14" t="s">
        <v>69</v>
      </c>
      <c r="C38" s="15"/>
    </row>
    <row r="39" customFormat="false" ht="15" hidden="false" customHeight="true" outlineLevel="0" collapsed="false">
      <c r="A39" s="16" t="s">
        <v>70</v>
      </c>
      <c r="B39" s="17" t="s">
        <v>71</v>
      </c>
      <c r="C39" s="18" t="n">
        <v>935</v>
      </c>
    </row>
    <row r="40" customFormat="false" ht="15" hidden="false" customHeight="true" outlineLevel="0" collapsed="false">
      <c r="A40" s="16" t="s">
        <v>72</v>
      </c>
      <c r="B40" s="17" t="s">
        <v>73</v>
      </c>
      <c r="C40" s="18"/>
    </row>
    <row r="41" customFormat="false" ht="15" hidden="false" customHeight="true" outlineLevel="0" collapsed="false">
      <c r="A41" s="16" t="s">
        <v>74</v>
      </c>
      <c r="B41" s="17" t="s">
        <v>75</v>
      </c>
      <c r="C41" s="18" t="n">
        <v>0</v>
      </c>
    </row>
    <row r="42" customFormat="false" ht="15" hidden="false" customHeight="true" outlineLevel="0" collapsed="false">
      <c r="A42" s="16" t="s">
        <v>76</v>
      </c>
      <c r="B42" s="17" t="s">
        <v>77</v>
      </c>
      <c r="C42" s="18" t="n">
        <v>900</v>
      </c>
    </row>
    <row r="43" customFormat="false" ht="15" hidden="false" customHeight="true" outlineLevel="0" collapsed="false">
      <c r="A43" s="16" t="s">
        <v>78</v>
      </c>
      <c r="B43" s="17" t="s">
        <v>79</v>
      </c>
      <c r="C43" s="18"/>
    </row>
    <row r="44" customFormat="false" ht="15" hidden="false" customHeight="true" outlineLevel="0" collapsed="false">
      <c r="A44" s="16" t="s">
        <v>80</v>
      </c>
      <c r="B44" s="17" t="s">
        <v>81</v>
      </c>
      <c r="C44" s="18"/>
    </row>
    <row r="45" customFormat="false" ht="15" hidden="false" customHeight="true" outlineLevel="0" collapsed="false">
      <c r="A45" s="16" t="s">
        <v>82</v>
      </c>
      <c r="B45" s="17" t="s">
        <v>83</v>
      </c>
      <c r="C45" s="18" t="n">
        <v>49</v>
      </c>
    </row>
    <row r="46" customFormat="false" ht="15" hidden="false" customHeight="true" outlineLevel="0" collapsed="false">
      <c r="A46" s="16" t="s">
        <v>84</v>
      </c>
      <c r="B46" s="17" t="s">
        <v>85</v>
      </c>
      <c r="C46" s="18"/>
    </row>
    <row r="47" customFormat="false" ht="15" hidden="false" customHeight="true" outlineLevel="0" collapsed="false">
      <c r="A47" s="19" t="s">
        <v>86</v>
      </c>
      <c r="B47" s="20" t="s">
        <v>87</v>
      </c>
      <c r="C47" s="22" t="n">
        <v>106</v>
      </c>
    </row>
    <row r="48" customFormat="false" ht="15" hidden="false" customHeight="true" outlineLevel="0" collapsed="false">
      <c r="A48" s="10" t="s">
        <v>88</v>
      </c>
      <c r="B48" s="11" t="s">
        <v>89</v>
      </c>
      <c r="C48" s="12" t="n">
        <f aca="false">SUM(C49:C53)</f>
        <v>0</v>
      </c>
    </row>
    <row r="49" customFormat="false" ht="15" hidden="false" customHeight="true" outlineLevel="0" collapsed="false">
      <c r="A49" s="13" t="s">
        <v>90</v>
      </c>
      <c r="B49" s="14" t="s">
        <v>91</v>
      </c>
      <c r="C49" s="15"/>
    </row>
    <row r="50" customFormat="false" ht="15" hidden="false" customHeight="true" outlineLevel="0" collapsed="false">
      <c r="A50" s="16" t="s">
        <v>92</v>
      </c>
      <c r="B50" s="17" t="s">
        <v>93</v>
      </c>
      <c r="C50" s="18"/>
    </row>
    <row r="51" customFormat="false" ht="15" hidden="false" customHeight="true" outlineLevel="0" collapsed="false">
      <c r="A51" s="16" t="s">
        <v>94</v>
      </c>
      <c r="B51" s="17" t="s">
        <v>95</v>
      </c>
      <c r="C51" s="18"/>
    </row>
    <row r="52" customFormat="false" ht="12" hidden="false" customHeight="true" outlineLevel="0" collapsed="false">
      <c r="A52" s="16" t="s">
        <v>96</v>
      </c>
      <c r="B52" s="17" t="s">
        <v>97</v>
      </c>
      <c r="C52" s="18"/>
    </row>
    <row r="53" customFormat="false" ht="12" hidden="false" customHeight="true" outlineLevel="0" collapsed="false">
      <c r="A53" s="19" t="s">
        <v>98</v>
      </c>
      <c r="B53" s="20" t="s">
        <v>99</v>
      </c>
      <c r="C53" s="22"/>
    </row>
    <row r="54" customFormat="false" ht="12" hidden="false" customHeight="true" outlineLevel="0" collapsed="false">
      <c r="A54" s="10" t="s">
        <v>100</v>
      </c>
      <c r="B54" s="11" t="s">
        <v>101</v>
      </c>
      <c r="C54" s="12" t="n">
        <f aca="false">SUM(C55:C57)</f>
        <v>0</v>
      </c>
    </row>
    <row r="55" customFormat="false" ht="12" hidden="false" customHeight="true" outlineLevel="0" collapsed="false">
      <c r="A55" s="13" t="s">
        <v>102</v>
      </c>
      <c r="B55" s="14" t="s">
        <v>103</v>
      </c>
      <c r="C55" s="15"/>
    </row>
    <row r="56" customFormat="false" ht="12" hidden="false" customHeight="true" outlineLevel="0" collapsed="false">
      <c r="A56" s="16" t="s">
        <v>104</v>
      </c>
      <c r="B56" s="17" t="s">
        <v>105</v>
      </c>
      <c r="C56" s="18"/>
    </row>
    <row r="57" customFormat="false" ht="12" hidden="false" customHeight="true" outlineLevel="0" collapsed="false">
      <c r="A57" s="16" t="s">
        <v>106</v>
      </c>
      <c r="B57" s="17" t="s">
        <v>107</v>
      </c>
      <c r="C57" s="18"/>
    </row>
    <row r="58" customFormat="false" ht="12" hidden="false" customHeight="true" outlineLevel="0" collapsed="false">
      <c r="A58" s="19" t="s">
        <v>108</v>
      </c>
      <c r="B58" s="20" t="s">
        <v>109</v>
      </c>
      <c r="C58" s="22"/>
    </row>
    <row r="59" customFormat="false" ht="12" hidden="false" customHeight="true" outlineLevel="0" collapsed="false">
      <c r="A59" s="10" t="s">
        <v>110</v>
      </c>
      <c r="B59" s="21" t="s">
        <v>111</v>
      </c>
      <c r="C59" s="12" t="n">
        <f aca="false">SUM(C60:C62)</f>
        <v>0</v>
      </c>
    </row>
    <row r="60" customFormat="false" ht="12" hidden="false" customHeight="true" outlineLevel="0" collapsed="false">
      <c r="A60" s="13" t="s">
        <v>112</v>
      </c>
      <c r="B60" s="14" t="s">
        <v>113</v>
      </c>
      <c r="C60" s="18"/>
    </row>
    <row r="61" customFormat="false" ht="12" hidden="false" customHeight="true" outlineLevel="0" collapsed="false">
      <c r="A61" s="16" t="s">
        <v>114</v>
      </c>
      <c r="B61" s="17" t="s">
        <v>115</v>
      </c>
      <c r="C61" s="18"/>
    </row>
    <row r="62" customFormat="false" ht="12" hidden="false" customHeight="true" outlineLevel="0" collapsed="false">
      <c r="A62" s="16" t="s">
        <v>116</v>
      </c>
      <c r="B62" s="17" t="s">
        <v>117</v>
      </c>
      <c r="C62" s="18"/>
    </row>
    <row r="63" customFormat="false" ht="12" hidden="false" customHeight="true" outlineLevel="0" collapsed="false">
      <c r="A63" s="19" t="s">
        <v>118</v>
      </c>
      <c r="B63" s="20" t="s">
        <v>119</v>
      </c>
      <c r="C63" s="18"/>
    </row>
    <row r="64" customFormat="false" ht="15" hidden="false" customHeight="true" outlineLevel="0" collapsed="false">
      <c r="A64" s="10" t="s">
        <v>120</v>
      </c>
      <c r="B64" s="11" t="s">
        <v>121</v>
      </c>
      <c r="C64" s="12" t="n">
        <f aca="false">+C7+C16+C23+C30+C37+C48+C54+C59</f>
        <v>36110</v>
      </c>
    </row>
    <row r="65" customFormat="false" ht="15" hidden="false" customHeight="true" outlineLevel="0" collapsed="false">
      <c r="A65" s="24" t="s">
        <v>122</v>
      </c>
      <c r="B65" s="21" t="s">
        <v>123</v>
      </c>
      <c r="C65" s="12" t="n">
        <f aca="false">SUM(C66:C68)</f>
        <v>0</v>
      </c>
    </row>
    <row r="66" customFormat="false" ht="15" hidden="false" customHeight="true" outlineLevel="0" collapsed="false">
      <c r="A66" s="13" t="s">
        <v>124</v>
      </c>
      <c r="B66" s="14" t="s">
        <v>125</v>
      </c>
      <c r="C66" s="18"/>
    </row>
    <row r="67" customFormat="false" ht="15" hidden="false" customHeight="true" outlineLevel="0" collapsed="false">
      <c r="A67" s="16" t="s">
        <v>126</v>
      </c>
      <c r="B67" s="17" t="s">
        <v>127</v>
      </c>
      <c r="C67" s="18"/>
    </row>
    <row r="68" customFormat="false" ht="15" hidden="false" customHeight="true" outlineLevel="0" collapsed="false">
      <c r="A68" s="19" t="s">
        <v>128</v>
      </c>
      <c r="B68" s="25" t="s">
        <v>129</v>
      </c>
      <c r="C68" s="18"/>
    </row>
    <row r="69" customFormat="false" ht="15" hidden="false" customHeight="true" outlineLevel="0" collapsed="false">
      <c r="A69" s="24" t="s">
        <v>130</v>
      </c>
      <c r="B69" s="21" t="s">
        <v>131</v>
      </c>
      <c r="C69" s="12" t="n">
        <f aca="false">SUM(C70:C73)</f>
        <v>0</v>
      </c>
    </row>
    <row r="70" customFormat="false" ht="15" hidden="false" customHeight="true" outlineLevel="0" collapsed="false">
      <c r="A70" s="13" t="s">
        <v>132</v>
      </c>
      <c r="B70" s="14" t="s">
        <v>133</v>
      </c>
      <c r="C70" s="18"/>
    </row>
    <row r="71" customFormat="false" ht="15" hidden="false" customHeight="true" outlineLevel="0" collapsed="false">
      <c r="A71" s="16" t="s">
        <v>134</v>
      </c>
      <c r="B71" s="17" t="s">
        <v>135</v>
      </c>
      <c r="C71" s="18"/>
    </row>
    <row r="72" customFormat="false" ht="15" hidden="false" customHeight="true" outlineLevel="0" collapsed="false">
      <c r="A72" s="16" t="s">
        <v>136</v>
      </c>
      <c r="B72" s="17" t="s">
        <v>137</v>
      </c>
      <c r="C72" s="18"/>
    </row>
    <row r="73" customFormat="false" ht="15" hidden="false" customHeight="true" outlineLevel="0" collapsed="false">
      <c r="A73" s="19" t="s">
        <v>138</v>
      </c>
      <c r="B73" s="20" t="s">
        <v>139</v>
      </c>
      <c r="C73" s="18"/>
    </row>
    <row r="74" customFormat="false" ht="15" hidden="false" customHeight="true" outlineLevel="0" collapsed="false">
      <c r="A74" s="24" t="s">
        <v>140</v>
      </c>
      <c r="B74" s="21" t="s">
        <v>141</v>
      </c>
      <c r="C74" s="12" t="n">
        <f aca="false">SUM(C75:C76)</f>
        <v>7155</v>
      </c>
    </row>
    <row r="75" customFormat="false" ht="15" hidden="false" customHeight="true" outlineLevel="0" collapsed="false">
      <c r="A75" s="13" t="s">
        <v>142</v>
      </c>
      <c r="B75" s="14" t="s">
        <v>143</v>
      </c>
      <c r="C75" s="18" t="n">
        <v>7155</v>
      </c>
    </row>
    <row r="76" customFormat="false" ht="12" hidden="false" customHeight="true" outlineLevel="0" collapsed="false">
      <c r="A76" s="19" t="s">
        <v>144</v>
      </c>
      <c r="B76" s="20" t="s">
        <v>145</v>
      </c>
      <c r="C76" s="18"/>
    </row>
    <row r="77" customFormat="false" ht="12" hidden="false" customHeight="true" outlineLevel="0" collapsed="false">
      <c r="A77" s="24" t="s">
        <v>146</v>
      </c>
      <c r="B77" s="21" t="s">
        <v>147</v>
      </c>
      <c r="C77" s="12" t="n">
        <f aca="false">SUM(C78:C80)</f>
        <v>1355</v>
      </c>
    </row>
    <row r="78" customFormat="false" ht="12" hidden="false" customHeight="true" outlineLevel="0" collapsed="false">
      <c r="A78" s="13" t="s">
        <v>148</v>
      </c>
      <c r="B78" s="14" t="s">
        <v>149</v>
      </c>
      <c r="C78" s="18" t="n">
        <v>1355</v>
      </c>
    </row>
    <row r="79" customFormat="false" ht="12" hidden="false" customHeight="true" outlineLevel="0" collapsed="false">
      <c r="A79" s="16" t="s">
        <v>150</v>
      </c>
      <c r="B79" s="17" t="s">
        <v>151</v>
      </c>
      <c r="C79" s="18"/>
    </row>
    <row r="80" customFormat="false" ht="12" hidden="false" customHeight="true" outlineLevel="0" collapsed="false">
      <c r="A80" s="19" t="s">
        <v>152</v>
      </c>
      <c r="B80" s="20" t="s">
        <v>153</v>
      </c>
      <c r="C80" s="18"/>
    </row>
    <row r="81" customFormat="false" ht="12" hidden="false" customHeight="true" outlineLevel="0" collapsed="false">
      <c r="A81" s="24" t="s">
        <v>154</v>
      </c>
      <c r="B81" s="21" t="s">
        <v>155</v>
      </c>
      <c r="C81" s="12" t="n">
        <f aca="false">SUM(C82:C85)</f>
        <v>0</v>
      </c>
    </row>
    <row r="82" customFormat="false" ht="12" hidden="false" customHeight="true" outlineLevel="0" collapsed="false">
      <c r="A82" s="26" t="s">
        <v>156</v>
      </c>
      <c r="B82" s="14" t="s">
        <v>157</v>
      </c>
      <c r="C82" s="18"/>
    </row>
    <row r="83" customFormat="false" ht="12" hidden="false" customHeight="true" outlineLevel="0" collapsed="false">
      <c r="A83" s="27" t="s">
        <v>158</v>
      </c>
      <c r="B83" s="17" t="s">
        <v>159</v>
      </c>
      <c r="C83" s="18"/>
    </row>
    <row r="84" customFormat="false" ht="12" hidden="false" customHeight="true" outlineLevel="0" collapsed="false">
      <c r="A84" s="27" t="s">
        <v>160</v>
      </c>
      <c r="B84" s="17" t="s">
        <v>161</v>
      </c>
      <c r="C84" s="18"/>
    </row>
    <row r="85" customFormat="false" ht="12" hidden="false" customHeight="true" outlineLevel="0" collapsed="false">
      <c r="A85" s="28" t="s">
        <v>162</v>
      </c>
      <c r="B85" s="20" t="s">
        <v>163</v>
      </c>
      <c r="C85" s="18"/>
    </row>
    <row r="86" customFormat="false" ht="12" hidden="false" customHeight="true" outlineLevel="0" collapsed="false">
      <c r="A86" s="24" t="s">
        <v>164</v>
      </c>
      <c r="B86" s="21" t="s">
        <v>165</v>
      </c>
      <c r="C86" s="29"/>
    </row>
    <row r="87" customFormat="false" ht="15" hidden="false" customHeight="true" outlineLevel="0" collapsed="false">
      <c r="A87" s="24" t="s">
        <v>166</v>
      </c>
      <c r="B87" s="30" t="s">
        <v>167</v>
      </c>
      <c r="C87" s="12" t="n">
        <f aca="false">+C65+C69+C74+C77+C81+C86</f>
        <v>8510</v>
      </c>
    </row>
    <row r="88" customFormat="false" ht="15" hidden="false" customHeight="true" outlineLevel="0" collapsed="false">
      <c r="A88" s="31" t="s">
        <v>168</v>
      </c>
      <c r="B88" s="32" t="s">
        <v>169</v>
      </c>
      <c r="C88" s="12" t="n">
        <f aca="false">+C64+C87</f>
        <v>44620</v>
      </c>
    </row>
    <row r="89" customFormat="false" ht="15" hidden="false" customHeight="true" outlineLevel="0" collapsed="false">
      <c r="A89" s="33"/>
      <c r="B89" s="33"/>
      <c r="C89" s="34"/>
    </row>
    <row r="90" customFormat="false" ht="15" hidden="false" customHeight="true" outlineLevel="0" collapsed="false">
      <c r="A90" s="33"/>
      <c r="B90" s="33"/>
      <c r="C90" s="34"/>
    </row>
    <row r="91" customFormat="false" ht="15" hidden="false" customHeight="true" outlineLevel="0" collapsed="false">
      <c r="A91" s="33"/>
      <c r="B91" s="33"/>
      <c r="C91" s="34"/>
    </row>
    <row r="92" customFormat="false" ht="15" hidden="false" customHeight="true" outlineLevel="0" collapsed="false">
      <c r="A92" s="33"/>
      <c r="B92" s="33"/>
      <c r="C92" s="34"/>
    </row>
    <row r="93" customFormat="false" ht="15" hidden="false" customHeight="true" outlineLevel="0" collapsed="false">
      <c r="A93" s="33"/>
      <c r="B93" s="33"/>
      <c r="C93" s="34"/>
    </row>
    <row r="94" customFormat="false" ht="15" hidden="false" customHeight="true" outlineLevel="0" collapsed="false">
      <c r="A94" s="33"/>
      <c r="B94" s="33"/>
      <c r="C94" s="34"/>
    </row>
    <row r="95" customFormat="false" ht="15" hidden="false" customHeight="true" outlineLevel="0" collapsed="false">
      <c r="A95" s="33"/>
      <c r="B95" s="33"/>
      <c r="C95" s="34"/>
    </row>
    <row r="96" customFormat="false" ht="15" hidden="false" customHeight="true" outlineLevel="0" collapsed="false">
      <c r="A96" s="33"/>
      <c r="B96" s="33"/>
      <c r="C96" s="34"/>
    </row>
    <row r="97" customFormat="false" ht="15" hidden="false" customHeight="true" outlineLevel="0" collapsed="false">
      <c r="A97" s="33"/>
      <c r="B97" s="33"/>
      <c r="C97" s="34"/>
    </row>
    <row r="98" customFormat="false" ht="15" hidden="false" customHeight="true" outlineLevel="0" collapsed="false">
      <c r="A98" s="33"/>
      <c r="B98" s="33"/>
      <c r="C98" s="34"/>
    </row>
    <row r="99" customFormat="false" ht="15" hidden="false" customHeight="true" outlineLevel="0" collapsed="false">
      <c r="A99" s="33"/>
      <c r="B99" s="33"/>
      <c r="C99" s="34"/>
    </row>
    <row r="100" customFormat="false" ht="15" hidden="false" customHeight="true" outlineLevel="0" collapsed="false">
      <c r="A100" s="33"/>
      <c r="B100" s="33"/>
      <c r="C100" s="34"/>
    </row>
    <row r="101" customFormat="false" ht="15" hidden="false" customHeight="true" outlineLevel="0" collapsed="false">
      <c r="A101" s="33"/>
      <c r="B101" s="33"/>
      <c r="C101" s="34"/>
    </row>
    <row r="102" customFormat="false" ht="15" hidden="false" customHeight="true" outlineLevel="0" collapsed="false">
      <c r="A102" s="33"/>
      <c r="B102" s="33"/>
      <c r="C102" s="34"/>
    </row>
    <row r="103" customFormat="false" ht="15" hidden="false" customHeight="true" outlineLevel="0" collapsed="false">
      <c r="A103" s="33"/>
      <c r="B103" s="33"/>
      <c r="C103" s="34"/>
    </row>
    <row r="104" customFormat="false" ht="15" hidden="false" customHeight="true" outlineLevel="0" collapsed="false">
      <c r="A104" s="33"/>
      <c r="B104" s="33"/>
      <c r="C104" s="34"/>
    </row>
    <row r="105" customFormat="false" ht="15" hidden="false" customHeight="true" outlineLevel="0" collapsed="false">
      <c r="A105" s="33"/>
      <c r="B105" s="33"/>
      <c r="C105" s="34"/>
    </row>
    <row r="106" customFormat="false" ht="15" hidden="false" customHeight="true" outlineLevel="0" collapsed="false">
      <c r="A106" s="33"/>
      <c r="B106" s="33"/>
      <c r="C106" s="34"/>
    </row>
    <row r="107" customFormat="false" ht="15" hidden="false" customHeight="true" outlineLevel="0" collapsed="false">
      <c r="A107" s="33"/>
      <c r="B107" s="33"/>
      <c r="C107" s="34"/>
    </row>
    <row r="108" customFormat="false" ht="15" hidden="false" customHeight="true" outlineLevel="0" collapsed="false">
      <c r="A108" s="33"/>
      <c r="B108" s="33"/>
      <c r="C108" s="34"/>
    </row>
    <row r="109" customFormat="false" ht="15" hidden="false" customHeight="true" outlineLevel="0" collapsed="false">
      <c r="A109" s="33"/>
      <c r="B109" s="33"/>
      <c r="C109" s="34"/>
    </row>
    <row r="110" customFormat="false" ht="15" hidden="false" customHeight="true" outlineLevel="0" collapsed="false">
      <c r="A110" s="33"/>
      <c r="B110" s="33"/>
      <c r="C110" s="34"/>
    </row>
    <row r="111" customFormat="false" ht="15" hidden="false" customHeight="true" outlineLevel="0" collapsed="false">
      <c r="A111" s="33"/>
      <c r="B111" s="33"/>
      <c r="C111" s="34"/>
    </row>
    <row r="112" customFormat="false" ht="15" hidden="false" customHeight="true" outlineLevel="0" collapsed="false">
      <c r="A112" s="33"/>
      <c r="B112" s="33"/>
      <c r="C112" s="34"/>
    </row>
    <row r="113" customFormat="false" ht="20.1" hidden="false" customHeight="true" outlineLevel="0" collapsed="false">
      <c r="A113" s="35"/>
      <c r="B113" s="0" t="s">
        <v>170</v>
      </c>
      <c r="C113" s="36"/>
    </row>
    <row r="114" customFormat="false" ht="20.1" hidden="false" customHeight="true" outlineLevel="0" collapsed="false">
      <c r="A114" s="1" t="s">
        <v>171</v>
      </c>
      <c r="B114" s="1"/>
      <c r="C114" s="1"/>
    </row>
    <row r="115" customFormat="false" ht="20.1" hidden="false" customHeight="true" outlineLevel="0" collapsed="false">
      <c r="A115" s="37"/>
      <c r="B115" s="37"/>
      <c r="C115" s="38" t="s">
        <v>2</v>
      </c>
    </row>
    <row r="116" customFormat="false" ht="24.75" hidden="false" customHeight="true" outlineLevel="0" collapsed="false">
      <c r="A116" s="4" t="s">
        <v>3</v>
      </c>
      <c r="B116" s="5" t="s">
        <v>172</v>
      </c>
      <c r="C116" s="6" t="s">
        <v>5</v>
      </c>
    </row>
    <row r="117" customFormat="false" ht="15" hidden="false" customHeight="true" outlineLevel="0" collapsed="false">
      <c r="A117" s="39" t="n">
        <v>1</v>
      </c>
      <c r="B117" s="40" t="n">
        <v>2</v>
      </c>
      <c r="C117" s="41" t="n">
        <v>3</v>
      </c>
    </row>
    <row r="118" customFormat="false" ht="15" hidden="false" customHeight="true" outlineLevel="0" collapsed="false">
      <c r="A118" s="42" t="s">
        <v>6</v>
      </c>
      <c r="B118" s="43" t="s">
        <v>173</v>
      </c>
      <c r="C118" s="44" t="n">
        <f aca="false">SUM(C119:C123)</f>
        <v>39494</v>
      </c>
    </row>
    <row r="119" customFormat="false" ht="15" hidden="false" customHeight="true" outlineLevel="0" collapsed="false">
      <c r="A119" s="45" t="s">
        <v>8</v>
      </c>
      <c r="B119" s="46" t="s">
        <v>174</v>
      </c>
      <c r="C119" s="47" t="n">
        <v>15972</v>
      </c>
    </row>
    <row r="120" customFormat="false" ht="15" hidden="false" customHeight="true" outlineLevel="0" collapsed="false">
      <c r="A120" s="16" t="s">
        <v>10</v>
      </c>
      <c r="B120" s="48" t="s">
        <v>175</v>
      </c>
      <c r="C120" s="18" t="n">
        <v>4079</v>
      </c>
    </row>
    <row r="121" customFormat="false" ht="15" hidden="false" customHeight="true" outlineLevel="0" collapsed="false">
      <c r="A121" s="16" t="s">
        <v>12</v>
      </c>
      <c r="B121" s="48" t="s">
        <v>176</v>
      </c>
      <c r="C121" s="22" t="n">
        <v>15640</v>
      </c>
    </row>
    <row r="122" customFormat="false" ht="15" hidden="false" customHeight="true" outlineLevel="0" collapsed="false">
      <c r="A122" s="16" t="s">
        <v>14</v>
      </c>
      <c r="B122" s="49" t="s">
        <v>177</v>
      </c>
      <c r="C122" s="22" t="n">
        <v>2801</v>
      </c>
    </row>
    <row r="123" customFormat="false" ht="15" hidden="false" customHeight="true" outlineLevel="0" collapsed="false">
      <c r="A123" s="16" t="s">
        <v>178</v>
      </c>
      <c r="B123" s="50" t="s">
        <v>179</v>
      </c>
      <c r="C123" s="22" t="n">
        <v>1002</v>
      </c>
    </row>
    <row r="124" customFormat="false" ht="15" hidden="false" customHeight="true" outlineLevel="0" collapsed="false">
      <c r="A124" s="16" t="s">
        <v>180</v>
      </c>
      <c r="B124" s="48" t="s">
        <v>181</v>
      </c>
      <c r="C124" s="22" t="n">
        <v>0</v>
      </c>
    </row>
    <row r="125" customFormat="false" ht="15" hidden="false" customHeight="true" outlineLevel="0" collapsed="false">
      <c r="A125" s="16" t="s">
        <v>20</v>
      </c>
      <c r="B125" s="51" t="s">
        <v>182</v>
      </c>
      <c r="C125" s="52"/>
    </row>
    <row r="126" customFormat="false" ht="15" hidden="false" customHeight="true" outlineLevel="0" collapsed="false">
      <c r="A126" s="16" t="s">
        <v>22</v>
      </c>
      <c r="B126" s="53" t="s">
        <v>183</v>
      </c>
      <c r="C126" s="52"/>
    </row>
    <row r="127" customFormat="false" ht="15" hidden="false" customHeight="true" outlineLevel="0" collapsed="false">
      <c r="A127" s="16" t="s">
        <v>184</v>
      </c>
      <c r="B127" s="53" t="s">
        <v>185</v>
      </c>
      <c r="C127" s="52"/>
    </row>
    <row r="128" customFormat="false" ht="15" hidden="false" customHeight="true" outlineLevel="0" collapsed="false">
      <c r="A128" s="16" t="s">
        <v>186</v>
      </c>
      <c r="B128" s="51" t="s">
        <v>187</v>
      </c>
      <c r="C128" s="22" t="n">
        <v>848</v>
      </c>
    </row>
    <row r="129" customFormat="false" ht="15" hidden="false" customHeight="true" outlineLevel="0" collapsed="false">
      <c r="A129" s="16" t="s">
        <v>188</v>
      </c>
      <c r="B129" s="51" t="s">
        <v>189</v>
      </c>
      <c r="C129" s="52"/>
    </row>
    <row r="130" customFormat="false" ht="15" hidden="false" customHeight="true" outlineLevel="0" collapsed="false">
      <c r="A130" s="16" t="s">
        <v>190</v>
      </c>
      <c r="B130" s="53" t="s">
        <v>191</v>
      </c>
      <c r="C130" s="52"/>
    </row>
    <row r="131" customFormat="false" ht="15" hidden="false" customHeight="true" outlineLevel="0" collapsed="false">
      <c r="A131" s="54" t="s">
        <v>192</v>
      </c>
      <c r="B131" s="55" t="s">
        <v>193</v>
      </c>
      <c r="C131" s="52"/>
    </row>
    <row r="132" customFormat="false" ht="15" hidden="false" customHeight="true" outlineLevel="0" collapsed="false">
      <c r="A132" s="16" t="s">
        <v>194</v>
      </c>
      <c r="B132" s="55" t="s">
        <v>195</v>
      </c>
      <c r="C132" s="52"/>
    </row>
    <row r="133" customFormat="false" ht="15" hidden="false" customHeight="true" outlineLevel="0" collapsed="false">
      <c r="A133" s="56" t="s">
        <v>196</v>
      </c>
      <c r="B133" s="57" t="s">
        <v>197</v>
      </c>
      <c r="C133" s="58" t="n">
        <v>154</v>
      </c>
    </row>
    <row r="134" customFormat="false" ht="15" hidden="false" customHeight="true" outlineLevel="0" collapsed="false">
      <c r="A134" s="10" t="s">
        <v>24</v>
      </c>
      <c r="B134" s="59" t="s">
        <v>198</v>
      </c>
      <c r="C134" s="12" t="n">
        <f aca="false">+C135+C137+C139</f>
        <v>540</v>
      </c>
    </row>
    <row r="135" customFormat="false" ht="11.1" hidden="false" customHeight="true" outlineLevel="0" collapsed="false">
      <c r="A135" s="13" t="s">
        <v>26</v>
      </c>
      <c r="B135" s="48" t="s">
        <v>199</v>
      </c>
      <c r="C135" s="15"/>
    </row>
    <row r="136" customFormat="false" ht="11.1" hidden="false" customHeight="true" outlineLevel="0" collapsed="false">
      <c r="A136" s="13" t="s">
        <v>28</v>
      </c>
      <c r="B136" s="60" t="s">
        <v>200</v>
      </c>
      <c r="C136" s="15"/>
    </row>
    <row r="137" customFormat="false" ht="11.1" hidden="false" customHeight="true" outlineLevel="0" collapsed="false">
      <c r="A137" s="13" t="s">
        <v>30</v>
      </c>
      <c r="B137" s="60" t="s">
        <v>201</v>
      </c>
      <c r="C137" s="18" t="n">
        <v>540</v>
      </c>
    </row>
    <row r="138" customFormat="false" ht="11.1" hidden="false" customHeight="true" outlineLevel="0" collapsed="false">
      <c r="A138" s="13" t="s">
        <v>32</v>
      </c>
      <c r="B138" s="60" t="s">
        <v>202</v>
      </c>
      <c r="C138" s="61"/>
    </row>
    <row r="139" customFormat="false" ht="11.1" hidden="false" customHeight="true" outlineLevel="0" collapsed="false">
      <c r="A139" s="13" t="s">
        <v>34</v>
      </c>
      <c r="B139" s="62" t="s">
        <v>203</v>
      </c>
      <c r="C139" s="61"/>
    </row>
    <row r="140" customFormat="false" ht="11.1" hidden="false" customHeight="true" outlineLevel="0" collapsed="false">
      <c r="A140" s="13" t="s">
        <v>36</v>
      </c>
      <c r="B140" s="63" t="s">
        <v>204</v>
      </c>
      <c r="C140" s="61"/>
    </row>
    <row r="141" customFormat="false" ht="11.1" hidden="false" customHeight="true" outlineLevel="0" collapsed="false">
      <c r="A141" s="13" t="s">
        <v>205</v>
      </c>
      <c r="B141" s="64" t="s">
        <v>206</v>
      </c>
      <c r="C141" s="61"/>
    </row>
    <row r="142" customFormat="false" ht="11.1" hidden="false" customHeight="true" outlineLevel="0" collapsed="false">
      <c r="A142" s="13" t="s">
        <v>207</v>
      </c>
      <c r="B142" s="53" t="s">
        <v>185</v>
      </c>
      <c r="C142" s="61"/>
    </row>
    <row r="143" customFormat="false" ht="11.1" hidden="false" customHeight="true" outlineLevel="0" collapsed="false">
      <c r="A143" s="13" t="s">
        <v>208</v>
      </c>
      <c r="B143" s="53" t="s">
        <v>209</v>
      </c>
      <c r="C143" s="61"/>
    </row>
    <row r="144" customFormat="false" ht="11.1" hidden="false" customHeight="true" outlineLevel="0" collapsed="false">
      <c r="A144" s="13" t="s">
        <v>210</v>
      </c>
      <c r="B144" s="53" t="s">
        <v>211</v>
      </c>
      <c r="C144" s="61"/>
    </row>
    <row r="145" customFormat="false" ht="11.1" hidden="false" customHeight="true" outlineLevel="0" collapsed="false">
      <c r="A145" s="13" t="s">
        <v>212</v>
      </c>
      <c r="B145" s="53" t="s">
        <v>191</v>
      </c>
      <c r="C145" s="61"/>
    </row>
    <row r="146" customFormat="false" ht="11.1" hidden="false" customHeight="true" outlineLevel="0" collapsed="false">
      <c r="A146" s="13" t="s">
        <v>213</v>
      </c>
      <c r="B146" s="53" t="s">
        <v>214</v>
      </c>
      <c r="C146" s="61"/>
    </row>
    <row r="147" customFormat="false" ht="11.1" hidden="false" customHeight="true" outlineLevel="0" collapsed="false">
      <c r="A147" s="54" t="s">
        <v>215</v>
      </c>
      <c r="B147" s="53" t="s">
        <v>216</v>
      </c>
      <c r="C147" s="65"/>
    </row>
    <row r="148" customFormat="false" ht="15" hidden="false" customHeight="true" outlineLevel="0" collapsed="false">
      <c r="A148" s="10" t="s">
        <v>38</v>
      </c>
      <c r="B148" s="11" t="s">
        <v>217</v>
      </c>
      <c r="C148" s="12" t="n">
        <f aca="false">+C149+C150</f>
        <v>3409</v>
      </c>
    </row>
    <row r="149" customFormat="false" ht="15" hidden="false" customHeight="true" outlineLevel="0" collapsed="false">
      <c r="A149" s="13" t="s">
        <v>40</v>
      </c>
      <c r="B149" s="66" t="s">
        <v>218</v>
      </c>
      <c r="C149" s="15" t="n">
        <v>3409</v>
      </c>
    </row>
    <row r="150" customFormat="false" ht="15" hidden="false" customHeight="true" outlineLevel="0" collapsed="false">
      <c r="A150" s="19" t="s">
        <v>42</v>
      </c>
      <c r="B150" s="60" t="s">
        <v>219</v>
      </c>
      <c r="C150" s="22"/>
    </row>
    <row r="151" customFormat="false" ht="15" hidden="false" customHeight="true" outlineLevel="0" collapsed="false">
      <c r="A151" s="10" t="s">
        <v>220</v>
      </c>
      <c r="B151" s="11" t="s">
        <v>221</v>
      </c>
      <c r="C151" s="12" t="n">
        <f aca="false">+C118+C134+C148</f>
        <v>43443</v>
      </c>
    </row>
    <row r="152" customFormat="false" ht="15" hidden="false" customHeight="true" outlineLevel="0" collapsed="false">
      <c r="A152" s="10" t="s">
        <v>66</v>
      </c>
      <c r="B152" s="11" t="s">
        <v>222</v>
      </c>
      <c r="C152" s="12" t="n">
        <f aca="false">+C153+C154+C155</f>
        <v>0</v>
      </c>
    </row>
    <row r="153" customFormat="false" ht="11.1" hidden="false" customHeight="true" outlineLevel="0" collapsed="false">
      <c r="A153" s="13" t="s">
        <v>68</v>
      </c>
      <c r="B153" s="66" t="s">
        <v>223</v>
      </c>
      <c r="C153" s="61"/>
    </row>
    <row r="154" customFormat="false" ht="11.1" hidden="false" customHeight="true" outlineLevel="0" collapsed="false">
      <c r="A154" s="13" t="s">
        <v>70</v>
      </c>
      <c r="B154" s="66" t="s">
        <v>224</v>
      </c>
      <c r="C154" s="61"/>
    </row>
    <row r="155" customFormat="false" ht="11.1" hidden="false" customHeight="true" outlineLevel="0" collapsed="false">
      <c r="A155" s="54" t="s">
        <v>72</v>
      </c>
      <c r="B155" s="67" t="s">
        <v>225</v>
      </c>
      <c r="C155" s="61"/>
    </row>
    <row r="156" customFormat="false" ht="11.1" hidden="false" customHeight="true" outlineLevel="0" collapsed="false">
      <c r="A156" s="10" t="s">
        <v>88</v>
      </c>
      <c r="B156" s="11" t="s">
        <v>226</v>
      </c>
      <c r="C156" s="12" t="n">
        <f aca="false">+C157+C158+C159+C160</f>
        <v>0</v>
      </c>
    </row>
    <row r="157" customFormat="false" ht="11.1" hidden="false" customHeight="true" outlineLevel="0" collapsed="false">
      <c r="A157" s="13" t="s">
        <v>90</v>
      </c>
      <c r="B157" s="66" t="s">
        <v>227</v>
      </c>
      <c r="C157" s="61"/>
    </row>
    <row r="158" customFormat="false" ht="11.1" hidden="false" customHeight="true" outlineLevel="0" collapsed="false">
      <c r="A158" s="13" t="s">
        <v>92</v>
      </c>
      <c r="B158" s="66" t="s">
        <v>228</v>
      </c>
      <c r="C158" s="61"/>
    </row>
    <row r="159" customFormat="false" ht="11.1" hidden="false" customHeight="true" outlineLevel="0" collapsed="false">
      <c r="A159" s="13" t="s">
        <v>94</v>
      </c>
      <c r="B159" s="66" t="s">
        <v>229</v>
      </c>
      <c r="C159" s="61"/>
    </row>
    <row r="160" customFormat="false" ht="11.1" hidden="false" customHeight="true" outlineLevel="0" collapsed="false">
      <c r="A160" s="54" t="s">
        <v>96</v>
      </c>
      <c r="B160" s="67" t="s">
        <v>230</v>
      </c>
      <c r="C160" s="61"/>
    </row>
    <row r="161" customFormat="false" ht="11.1" hidden="false" customHeight="true" outlineLevel="0" collapsed="false">
      <c r="A161" s="10" t="s">
        <v>231</v>
      </c>
      <c r="B161" s="11" t="s">
        <v>232</v>
      </c>
      <c r="C161" s="12" t="n">
        <f aca="false">+C162+C163+C164+C165</f>
        <v>1177</v>
      </c>
    </row>
    <row r="162" customFormat="false" ht="11.1" hidden="false" customHeight="true" outlineLevel="0" collapsed="false">
      <c r="A162" s="13" t="s">
        <v>102</v>
      </c>
      <c r="B162" s="66" t="s">
        <v>233</v>
      </c>
      <c r="C162" s="61" t="n">
        <v>1177</v>
      </c>
    </row>
    <row r="163" customFormat="false" ht="11.1" hidden="false" customHeight="true" outlineLevel="0" collapsed="false">
      <c r="A163" s="13" t="s">
        <v>104</v>
      </c>
      <c r="B163" s="66" t="s">
        <v>234</v>
      </c>
      <c r="C163" s="61"/>
    </row>
    <row r="164" customFormat="false" ht="11.1" hidden="false" customHeight="true" outlineLevel="0" collapsed="false">
      <c r="A164" s="13" t="s">
        <v>106</v>
      </c>
      <c r="B164" s="66" t="s">
        <v>235</v>
      </c>
      <c r="C164" s="61"/>
    </row>
    <row r="165" customFormat="false" ht="11.1" hidden="false" customHeight="true" outlineLevel="0" collapsed="false">
      <c r="A165" s="54" t="s">
        <v>108</v>
      </c>
      <c r="B165" s="67" t="s">
        <v>236</v>
      </c>
      <c r="C165" s="61"/>
    </row>
    <row r="166" customFormat="false" ht="11.1" hidden="false" customHeight="true" outlineLevel="0" collapsed="false">
      <c r="A166" s="10" t="s">
        <v>110</v>
      </c>
      <c r="B166" s="11" t="s">
        <v>237</v>
      </c>
      <c r="C166" s="68" t="n">
        <f aca="false">+C167+C168+C169+C170</f>
        <v>0</v>
      </c>
    </row>
    <row r="167" customFormat="false" ht="11.1" hidden="false" customHeight="true" outlineLevel="0" collapsed="false">
      <c r="A167" s="13" t="s">
        <v>112</v>
      </c>
      <c r="B167" s="66" t="s">
        <v>238</v>
      </c>
      <c r="C167" s="61"/>
    </row>
    <row r="168" customFormat="false" ht="11.1" hidden="false" customHeight="true" outlineLevel="0" collapsed="false">
      <c r="A168" s="13" t="s">
        <v>114</v>
      </c>
      <c r="B168" s="66" t="s">
        <v>239</v>
      </c>
      <c r="C168" s="61"/>
    </row>
    <row r="169" customFormat="false" ht="11.1" hidden="false" customHeight="true" outlineLevel="0" collapsed="false">
      <c r="A169" s="13" t="s">
        <v>116</v>
      </c>
      <c r="B169" s="66" t="s">
        <v>240</v>
      </c>
      <c r="C169" s="61"/>
    </row>
    <row r="170" customFormat="false" ht="11.1" hidden="false" customHeight="true" outlineLevel="0" collapsed="false">
      <c r="A170" s="13" t="s">
        <v>118</v>
      </c>
      <c r="B170" s="66" t="s">
        <v>241</v>
      </c>
      <c r="C170" s="61"/>
    </row>
    <row r="171" customFormat="false" ht="11.1" hidden="false" customHeight="true" outlineLevel="0" collapsed="false">
      <c r="A171" s="10" t="s">
        <v>120</v>
      </c>
      <c r="B171" s="11" t="s">
        <v>242</v>
      </c>
      <c r="C171" s="69" t="n">
        <v>1177</v>
      </c>
    </row>
    <row r="172" customFormat="false" ht="15" hidden="false" customHeight="true" outlineLevel="0" collapsed="false">
      <c r="A172" s="70" t="s">
        <v>243</v>
      </c>
      <c r="B172" s="71" t="s">
        <v>244</v>
      </c>
      <c r="C172" s="69" t="n">
        <f aca="false">+C151+C171</f>
        <v>44620</v>
      </c>
    </row>
    <row r="173" customFormat="false" ht="20.1" hidden="false" customHeight="true" outlineLevel="0" collapsed="false">
      <c r="A173" s="72"/>
      <c r="B173" s="72"/>
      <c r="C173" s="73"/>
    </row>
    <row r="174" customFormat="false" ht="20.1" hidden="false" customHeight="true" outlineLevel="0" collapsed="false">
      <c r="A174" s="74" t="s">
        <v>245</v>
      </c>
      <c r="B174" s="74"/>
      <c r="C174" s="74"/>
    </row>
    <row r="175" customFormat="false" ht="20.1" hidden="false" customHeight="true" outlineLevel="0" collapsed="false">
      <c r="A175" s="2" t="s">
        <v>246</v>
      </c>
      <c r="B175" s="2"/>
      <c r="C175" s="3" t="s">
        <v>2</v>
      </c>
    </row>
    <row r="176" customFormat="false" ht="21.75" hidden="false" customHeight="true" outlineLevel="0" collapsed="false">
      <c r="A176" s="10" t="n">
        <v>1</v>
      </c>
      <c r="B176" s="59" t="s">
        <v>247</v>
      </c>
      <c r="C176" s="12" t="n">
        <f aca="false">+C64-C151</f>
        <v>-7333</v>
      </c>
    </row>
    <row r="177" customFormat="false" ht="21" hidden="false" customHeight="true" outlineLevel="0" collapsed="false">
      <c r="A177" s="10" t="s">
        <v>24</v>
      </c>
      <c r="B177" s="59" t="s">
        <v>248</v>
      </c>
      <c r="C177" s="12" t="n">
        <f aca="false">+C87-C171</f>
        <v>7333</v>
      </c>
    </row>
  </sheetData>
  <mergeCells count="6">
    <mergeCell ref="A3:C3"/>
    <mergeCell ref="A4:B4"/>
    <mergeCell ref="A114:C114"/>
    <mergeCell ref="A115:B115"/>
    <mergeCell ref="A174:C174"/>
    <mergeCell ref="A175:B175"/>
  </mergeCells>
  <printOptions headings="false" gridLines="false" gridLinesSet="true" horizontalCentered="false" verticalCentered="false"/>
  <pageMargins left="0.236111111111111" right="0.236111111111111" top="0.472222222222222" bottom="0.472222222222222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54" activeCellId="0" sqref="E54"/>
    </sheetView>
  </sheetViews>
  <sheetFormatPr defaultRowHeight="15"/>
  <cols>
    <col collapsed="false" hidden="false" max="1" min="1" style="0" width="16.2908163265306"/>
    <col collapsed="false" hidden="false" max="2" min="2" style="0" width="60.8520408163265"/>
    <col collapsed="false" hidden="false" max="3" min="3" style="0" width="14.4285714285714"/>
    <col collapsed="false" hidden="false" max="1025" min="4" style="0" width="8.72959183673469"/>
  </cols>
  <sheetData>
    <row r="1" customFormat="false" ht="13.8" hidden="false" customHeight="false" outlineLevel="0" collapsed="false">
      <c r="A1" s="293"/>
      <c r="B1" s="250" t="s">
        <v>416</v>
      </c>
    </row>
    <row r="2" customFormat="false" ht="15.75" hidden="false" customHeight="false" outlineLevel="0" collapsed="false"/>
    <row r="3" customFormat="false" ht="24.95" hidden="false" customHeight="true" outlineLevel="0" collapsed="false">
      <c r="A3" s="251" t="s">
        <v>417</v>
      </c>
      <c r="B3" s="252" t="s">
        <v>418</v>
      </c>
      <c r="C3" s="294"/>
    </row>
    <row r="4" customFormat="false" ht="20.1" hidden="false" customHeight="true" outlineLevel="0" collapsed="false">
      <c r="A4" s="295"/>
      <c r="B4" s="255" t="s">
        <v>405</v>
      </c>
      <c r="C4" s="296"/>
    </row>
    <row r="5" customFormat="false" ht="20.1" hidden="false" customHeight="true" outlineLevel="0" collapsed="false">
      <c r="A5" s="257"/>
      <c r="B5" s="257"/>
      <c r="C5" s="258" t="s">
        <v>348</v>
      </c>
    </row>
    <row r="6" customFormat="false" ht="20.1" hidden="false" customHeight="true" outlineLevel="0" collapsed="false">
      <c r="A6" s="259" t="s">
        <v>406</v>
      </c>
      <c r="B6" s="260" t="s">
        <v>407</v>
      </c>
      <c r="C6" s="297" t="s">
        <v>408</v>
      </c>
    </row>
    <row r="7" customFormat="false" ht="20.1" hidden="false" customHeight="true" outlineLevel="0" collapsed="false">
      <c r="A7" s="39" t="n">
        <v>1</v>
      </c>
      <c r="B7" s="40" t="n">
        <v>2</v>
      </c>
      <c r="C7" s="41" t="n">
        <v>3</v>
      </c>
    </row>
    <row r="8" customFormat="false" ht="20.1" hidden="false" customHeight="true" outlineLevel="0" collapsed="false">
      <c r="A8" s="262"/>
      <c r="B8" s="263" t="s">
        <v>252</v>
      </c>
      <c r="C8" s="298"/>
    </row>
    <row r="9" customFormat="false" ht="20.1" hidden="false" customHeight="true" outlineLevel="0" collapsed="false">
      <c r="A9" s="39" t="s">
        <v>6</v>
      </c>
      <c r="B9" s="11" t="s">
        <v>419</v>
      </c>
      <c r="C9" s="12" t="n">
        <f aca="false">SUM(C10:C19)</f>
        <v>506</v>
      </c>
    </row>
    <row r="10" customFormat="false" ht="20.1" hidden="false" customHeight="true" outlineLevel="0" collapsed="false">
      <c r="A10" s="281" t="s">
        <v>8</v>
      </c>
      <c r="B10" s="46" t="s">
        <v>69</v>
      </c>
      <c r="C10" s="47"/>
    </row>
    <row r="11" customFormat="false" ht="20.1" hidden="false" customHeight="true" outlineLevel="0" collapsed="false">
      <c r="A11" s="266" t="s">
        <v>10</v>
      </c>
      <c r="B11" s="48" t="s">
        <v>71</v>
      </c>
      <c r="C11" s="18"/>
    </row>
    <row r="12" customFormat="false" ht="20.1" hidden="false" customHeight="true" outlineLevel="0" collapsed="false">
      <c r="A12" s="266" t="s">
        <v>12</v>
      </c>
      <c r="B12" s="48" t="s">
        <v>73</v>
      </c>
      <c r="C12" s="18"/>
    </row>
    <row r="13" customFormat="false" ht="20.1" hidden="false" customHeight="true" outlineLevel="0" collapsed="false">
      <c r="A13" s="266" t="s">
        <v>14</v>
      </c>
      <c r="B13" s="48" t="s">
        <v>75</v>
      </c>
      <c r="C13" s="18"/>
    </row>
    <row r="14" customFormat="false" ht="20.1" hidden="false" customHeight="true" outlineLevel="0" collapsed="false">
      <c r="A14" s="266" t="s">
        <v>16</v>
      </c>
      <c r="B14" s="48" t="s">
        <v>77</v>
      </c>
      <c r="C14" s="18" t="n">
        <v>500</v>
      </c>
    </row>
    <row r="15" customFormat="false" ht="15.95" hidden="false" customHeight="true" outlineLevel="0" collapsed="false">
      <c r="A15" s="266" t="s">
        <v>180</v>
      </c>
      <c r="B15" s="48" t="s">
        <v>420</v>
      </c>
      <c r="C15" s="18"/>
    </row>
    <row r="16" customFormat="false" ht="15.95" hidden="false" customHeight="true" outlineLevel="0" collapsed="false">
      <c r="A16" s="266" t="s">
        <v>20</v>
      </c>
      <c r="B16" s="67" t="s">
        <v>421</v>
      </c>
      <c r="C16" s="18"/>
    </row>
    <row r="17" customFormat="false" ht="15.95" hidden="false" customHeight="true" outlineLevel="0" collapsed="false">
      <c r="A17" s="266" t="s">
        <v>22</v>
      </c>
      <c r="B17" s="48" t="s">
        <v>83</v>
      </c>
      <c r="C17" s="105"/>
    </row>
    <row r="18" customFormat="false" ht="15.95" hidden="false" customHeight="true" outlineLevel="0" collapsed="false">
      <c r="A18" s="266" t="s">
        <v>184</v>
      </c>
      <c r="B18" s="48" t="s">
        <v>85</v>
      </c>
      <c r="C18" s="18"/>
    </row>
    <row r="19" customFormat="false" ht="15.95" hidden="false" customHeight="true" outlineLevel="0" collapsed="false">
      <c r="A19" s="266" t="s">
        <v>186</v>
      </c>
      <c r="B19" s="67" t="s">
        <v>87</v>
      </c>
      <c r="C19" s="22" t="n">
        <v>6</v>
      </c>
    </row>
    <row r="20" customFormat="false" ht="15.95" hidden="false" customHeight="true" outlineLevel="0" collapsed="false">
      <c r="A20" s="39" t="s">
        <v>24</v>
      </c>
      <c r="B20" s="11" t="s">
        <v>422</v>
      </c>
      <c r="C20" s="12" t="n">
        <f aca="false">SUM(C21:C23)</f>
        <v>0</v>
      </c>
    </row>
    <row r="21" customFormat="false" ht="15.95" hidden="false" customHeight="true" outlineLevel="0" collapsed="false">
      <c r="A21" s="266" t="s">
        <v>26</v>
      </c>
      <c r="B21" s="66" t="s">
        <v>27</v>
      </c>
      <c r="C21" s="18"/>
    </row>
    <row r="22" customFormat="false" ht="15.95" hidden="false" customHeight="true" outlineLevel="0" collapsed="false">
      <c r="A22" s="266" t="s">
        <v>28</v>
      </c>
      <c r="B22" s="48" t="s">
        <v>423</v>
      </c>
      <c r="C22" s="18"/>
    </row>
    <row r="23" customFormat="false" ht="15.95" hidden="false" customHeight="true" outlineLevel="0" collapsed="false">
      <c r="A23" s="266" t="s">
        <v>30</v>
      </c>
      <c r="B23" s="48" t="s">
        <v>424</v>
      </c>
      <c r="C23" s="18"/>
    </row>
    <row r="24" customFormat="false" ht="15.95" hidden="false" customHeight="true" outlineLevel="0" collapsed="false">
      <c r="A24" s="266" t="s">
        <v>32</v>
      </c>
      <c r="B24" s="48" t="s">
        <v>425</v>
      </c>
      <c r="C24" s="18"/>
    </row>
    <row r="25" customFormat="false" ht="15.95" hidden="false" customHeight="true" outlineLevel="0" collapsed="false">
      <c r="A25" s="39" t="s">
        <v>38</v>
      </c>
      <c r="B25" s="11" t="s">
        <v>260</v>
      </c>
      <c r="C25" s="29"/>
    </row>
    <row r="26" customFormat="false" ht="15.95" hidden="false" customHeight="true" outlineLevel="0" collapsed="false">
      <c r="A26" s="39" t="s">
        <v>220</v>
      </c>
      <c r="B26" s="11" t="s">
        <v>426</v>
      </c>
      <c r="C26" s="12" t="n">
        <f aca="false">+C27+C28</f>
        <v>0</v>
      </c>
    </row>
    <row r="27" customFormat="false" ht="15.95" hidden="false" customHeight="true" outlineLevel="0" collapsed="false">
      <c r="A27" s="265" t="s">
        <v>54</v>
      </c>
      <c r="B27" s="66" t="s">
        <v>423</v>
      </c>
      <c r="C27" s="15"/>
    </row>
    <row r="28" customFormat="false" ht="15.95" hidden="false" customHeight="true" outlineLevel="0" collapsed="false">
      <c r="A28" s="265" t="s">
        <v>60</v>
      </c>
      <c r="B28" s="48" t="s">
        <v>427</v>
      </c>
      <c r="C28" s="105"/>
    </row>
    <row r="29" customFormat="false" ht="15.95" hidden="false" customHeight="true" outlineLevel="0" collapsed="false">
      <c r="A29" s="266" t="s">
        <v>62</v>
      </c>
      <c r="B29" s="299" t="s">
        <v>428</v>
      </c>
      <c r="C29" s="58"/>
    </row>
    <row r="30" customFormat="false" ht="15.95" hidden="false" customHeight="true" outlineLevel="0" collapsed="false">
      <c r="A30" s="39" t="s">
        <v>66</v>
      </c>
      <c r="B30" s="11" t="s">
        <v>429</v>
      </c>
      <c r="C30" s="12" t="n">
        <f aca="false">+C31+C32+C33</f>
        <v>0</v>
      </c>
    </row>
    <row r="31" customFormat="false" ht="15.95" hidden="false" customHeight="true" outlineLevel="0" collapsed="false">
      <c r="A31" s="265" t="s">
        <v>68</v>
      </c>
      <c r="B31" s="66" t="s">
        <v>91</v>
      </c>
      <c r="C31" s="15"/>
    </row>
    <row r="32" customFormat="false" ht="15.95" hidden="false" customHeight="true" outlineLevel="0" collapsed="false">
      <c r="A32" s="265" t="s">
        <v>70</v>
      </c>
      <c r="B32" s="48" t="s">
        <v>93</v>
      </c>
      <c r="C32" s="105"/>
    </row>
    <row r="33" customFormat="false" ht="15.95" hidden="false" customHeight="true" outlineLevel="0" collapsed="false">
      <c r="A33" s="266" t="s">
        <v>72</v>
      </c>
      <c r="B33" s="299" t="s">
        <v>95</v>
      </c>
      <c r="C33" s="58"/>
    </row>
    <row r="34" customFormat="false" ht="15.95" hidden="false" customHeight="true" outlineLevel="0" collapsed="false">
      <c r="A34" s="39" t="s">
        <v>88</v>
      </c>
      <c r="B34" s="11" t="s">
        <v>261</v>
      </c>
      <c r="C34" s="29"/>
    </row>
    <row r="35" customFormat="false" ht="15.95" hidden="false" customHeight="true" outlineLevel="0" collapsed="false">
      <c r="A35" s="39" t="s">
        <v>231</v>
      </c>
      <c r="B35" s="11" t="s">
        <v>365</v>
      </c>
      <c r="C35" s="141"/>
    </row>
    <row r="36" customFormat="false" ht="20.1" hidden="false" customHeight="true" outlineLevel="0" collapsed="false">
      <c r="A36" s="39" t="s">
        <v>110</v>
      </c>
      <c r="B36" s="11" t="s">
        <v>430</v>
      </c>
      <c r="C36" s="129" t="n">
        <f aca="false">+C9+C20+C25+C26+C30+C34+C35</f>
        <v>506</v>
      </c>
    </row>
    <row r="37" customFormat="false" ht="20.1" hidden="false" customHeight="true" outlineLevel="0" collapsed="false">
      <c r="A37" s="300" t="s">
        <v>120</v>
      </c>
      <c r="B37" s="11" t="s">
        <v>431</v>
      </c>
      <c r="C37" s="129" t="n">
        <f aca="false">+C38+C39+C40</f>
        <v>15619</v>
      </c>
    </row>
    <row r="38" customFormat="false" ht="20.1" hidden="false" customHeight="true" outlineLevel="0" collapsed="false">
      <c r="A38" s="265" t="s">
        <v>432</v>
      </c>
      <c r="B38" s="66" t="s">
        <v>318</v>
      </c>
      <c r="C38" s="15" t="n">
        <v>437</v>
      </c>
    </row>
    <row r="39" customFormat="false" ht="20.1" hidden="false" customHeight="true" outlineLevel="0" collapsed="false">
      <c r="A39" s="265" t="s">
        <v>433</v>
      </c>
      <c r="B39" s="48" t="s">
        <v>434</v>
      </c>
      <c r="C39" s="105"/>
    </row>
    <row r="40" customFormat="false" ht="20.1" hidden="false" customHeight="true" outlineLevel="0" collapsed="false">
      <c r="A40" s="266" t="s">
        <v>435</v>
      </c>
      <c r="B40" s="299" t="s">
        <v>436</v>
      </c>
      <c r="C40" s="58" t="n">
        <v>15182</v>
      </c>
    </row>
    <row r="41" customFormat="false" ht="20.1" hidden="false" customHeight="true" outlineLevel="0" collapsed="false">
      <c r="A41" s="300" t="s">
        <v>243</v>
      </c>
      <c r="B41" s="301" t="s">
        <v>437</v>
      </c>
      <c r="C41" s="129" t="n">
        <f aca="false">+C36+C37</f>
        <v>16125</v>
      </c>
    </row>
    <row r="42" customFormat="false" ht="20.1" hidden="false" customHeight="true" outlineLevel="0" collapsed="false">
      <c r="A42" s="276"/>
      <c r="B42" s="277"/>
      <c r="C42" s="34"/>
    </row>
    <row r="43" customFormat="false" ht="20.1" hidden="false" customHeight="true" outlineLevel="0" collapsed="false">
      <c r="B43" s="250" t="s">
        <v>416</v>
      </c>
      <c r="C43" s="302"/>
    </row>
    <row r="44" customFormat="false" ht="20.1" hidden="false" customHeight="true" outlineLevel="0" collapsed="false">
      <c r="A44" s="279"/>
      <c r="B44" s="280" t="s">
        <v>253</v>
      </c>
      <c r="C44" s="129"/>
    </row>
    <row r="45" customFormat="false" ht="20.1" hidden="false" customHeight="true" outlineLevel="0" collapsed="false">
      <c r="A45" s="39" t="s">
        <v>6</v>
      </c>
      <c r="B45" s="11" t="s">
        <v>438</v>
      </c>
      <c r="C45" s="12" t="n">
        <f aca="false">SUM(C46:C50)</f>
        <v>16125</v>
      </c>
    </row>
    <row r="46" customFormat="false" ht="20.1" hidden="false" customHeight="true" outlineLevel="0" collapsed="false">
      <c r="A46" s="266" t="s">
        <v>8</v>
      </c>
      <c r="B46" s="66" t="s">
        <v>174</v>
      </c>
      <c r="C46" s="15" t="n">
        <v>9775</v>
      </c>
    </row>
    <row r="47" customFormat="false" ht="20.1" hidden="false" customHeight="true" outlineLevel="0" collapsed="false">
      <c r="A47" s="266" t="s">
        <v>10</v>
      </c>
      <c r="B47" s="48" t="s">
        <v>175</v>
      </c>
      <c r="C47" s="18" t="n">
        <v>2527</v>
      </c>
    </row>
    <row r="48" customFormat="false" ht="20.1" hidden="false" customHeight="true" outlineLevel="0" collapsed="false">
      <c r="A48" s="266" t="s">
        <v>12</v>
      </c>
      <c r="B48" s="48" t="s">
        <v>176</v>
      </c>
      <c r="C48" s="18" t="n">
        <v>3823</v>
      </c>
    </row>
    <row r="49" customFormat="false" ht="20.1" hidden="false" customHeight="true" outlineLevel="0" collapsed="false">
      <c r="A49" s="266" t="s">
        <v>14</v>
      </c>
      <c r="B49" s="48" t="s">
        <v>177</v>
      </c>
      <c r="C49" s="18"/>
    </row>
    <row r="50" customFormat="false" ht="20.1" hidden="false" customHeight="true" outlineLevel="0" collapsed="false">
      <c r="A50" s="266" t="s">
        <v>16</v>
      </c>
      <c r="B50" s="48" t="s">
        <v>179</v>
      </c>
      <c r="C50" s="18"/>
    </row>
    <row r="51" customFormat="false" ht="20.1" hidden="false" customHeight="true" outlineLevel="0" collapsed="false">
      <c r="A51" s="39" t="s">
        <v>24</v>
      </c>
      <c r="B51" s="11" t="s">
        <v>439</v>
      </c>
      <c r="C51" s="12" t="n">
        <f aca="false">SUM(C52:C54)</f>
        <v>0</v>
      </c>
    </row>
    <row r="52" customFormat="false" ht="20.1" hidden="false" customHeight="true" outlineLevel="0" collapsed="false">
      <c r="A52" s="266" t="s">
        <v>26</v>
      </c>
      <c r="B52" s="66" t="s">
        <v>199</v>
      </c>
      <c r="C52" s="15"/>
    </row>
    <row r="53" customFormat="false" ht="20.1" hidden="false" customHeight="true" outlineLevel="0" collapsed="false">
      <c r="A53" s="266" t="s">
        <v>28</v>
      </c>
      <c r="B53" s="48" t="s">
        <v>201</v>
      </c>
      <c r="C53" s="18"/>
    </row>
    <row r="54" customFormat="false" ht="20.1" hidden="false" customHeight="true" outlineLevel="0" collapsed="false">
      <c r="A54" s="266" t="s">
        <v>30</v>
      </c>
      <c r="B54" s="48" t="s">
        <v>440</v>
      </c>
      <c r="C54" s="18"/>
    </row>
    <row r="55" customFormat="false" ht="20.1" hidden="false" customHeight="true" outlineLevel="0" collapsed="false">
      <c r="A55" s="266" t="s">
        <v>32</v>
      </c>
      <c r="B55" s="48" t="s">
        <v>441</v>
      </c>
      <c r="C55" s="18"/>
    </row>
    <row r="56" customFormat="false" ht="20.1" hidden="false" customHeight="true" outlineLevel="0" collapsed="false">
      <c r="A56" s="39" t="s">
        <v>38</v>
      </c>
      <c r="B56" s="303" t="s">
        <v>442</v>
      </c>
      <c r="C56" s="12" t="n">
        <f aca="false">+C45+C51</f>
        <v>16125</v>
      </c>
    </row>
    <row r="57" customFormat="false" ht="20.1" hidden="false" customHeight="true" outlineLevel="0" collapsed="false">
      <c r="A57" s="304"/>
      <c r="B57" s="305"/>
      <c r="C57" s="306"/>
    </row>
    <row r="58" customFormat="false" ht="20.1" hidden="false" customHeight="true" outlineLevel="0" collapsed="false">
      <c r="A58" s="290" t="s">
        <v>414</v>
      </c>
      <c r="B58" s="291"/>
      <c r="C58" s="292" t="n">
        <v>4</v>
      </c>
    </row>
    <row r="59" customFormat="false" ht="20.1" hidden="false" customHeight="true" outlineLevel="0" collapsed="false">
      <c r="A59" s="290" t="s">
        <v>415</v>
      </c>
      <c r="B59" s="291"/>
      <c r="C59" s="292" t="n">
        <v>0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5" activeCellId="0" sqref="L15"/>
    </sheetView>
  </sheetViews>
  <sheetFormatPr defaultRowHeight="15"/>
  <cols>
    <col collapsed="false" hidden="false" max="1" min="1" style="0" width="8.72959183673469"/>
    <col collapsed="false" hidden="false" max="2" min="2" style="0" width="39.8571428571429"/>
    <col collapsed="false" hidden="false" max="1025" min="3" style="0" width="8.72959183673469"/>
  </cols>
  <sheetData>
    <row r="1" customFormat="false" ht="15" hidden="false" customHeight="false" outlineLevel="0" collapsed="false">
      <c r="B1" s="0" t="s">
        <v>443</v>
      </c>
    </row>
    <row r="2" customFormat="false" ht="20.1" hidden="false" customHeight="true" outlineLevel="0" collapsed="false">
      <c r="A2" s="76" t="s">
        <v>444</v>
      </c>
      <c r="B2" s="76"/>
      <c r="C2" s="76"/>
      <c r="D2" s="76"/>
      <c r="E2" s="76"/>
      <c r="F2" s="76"/>
      <c r="G2" s="76"/>
      <c r="H2" s="76"/>
      <c r="I2" s="76"/>
    </row>
    <row r="3" customFormat="false" ht="20.1" hidden="false" customHeight="true" outlineLevel="0" collapsed="false">
      <c r="A3" s="77"/>
      <c r="B3" s="75"/>
      <c r="C3" s="75"/>
      <c r="D3" s="75"/>
      <c r="E3" s="75"/>
      <c r="F3" s="75"/>
      <c r="G3" s="75"/>
      <c r="H3" s="75"/>
      <c r="I3" s="307" t="s">
        <v>251</v>
      </c>
    </row>
    <row r="4" customFormat="false" ht="24.95" hidden="false" customHeight="true" outlineLevel="0" collapsed="false">
      <c r="A4" s="79" t="s">
        <v>3</v>
      </c>
      <c r="B4" s="308" t="s">
        <v>445</v>
      </c>
      <c r="C4" s="79" t="s">
        <v>446</v>
      </c>
      <c r="D4" s="79" t="s">
        <v>447</v>
      </c>
      <c r="E4" s="309" t="s">
        <v>448</v>
      </c>
      <c r="F4" s="309"/>
      <c r="G4" s="309"/>
      <c r="H4" s="309"/>
      <c r="I4" s="308" t="s">
        <v>449</v>
      </c>
    </row>
    <row r="5" customFormat="false" ht="24.95" hidden="false" customHeight="true" outlineLevel="0" collapsed="false">
      <c r="A5" s="79"/>
      <c r="B5" s="308"/>
      <c r="C5" s="308"/>
      <c r="D5" s="79"/>
      <c r="E5" s="310" t="s">
        <v>450</v>
      </c>
      <c r="F5" s="310" t="n">
        <v>2016</v>
      </c>
      <c r="G5" s="310" t="n">
        <v>2017</v>
      </c>
      <c r="H5" s="311" t="s">
        <v>451</v>
      </c>
      <c r="I5" s="308"/>
    </row>
    <row r="6" customFormat="false" ht="20.1" hidden="false" customHeight="true" outlineLevel="0" collapsed="false">
      <c r="A6" s="312" t="n">
        <v>1</v>
      </c>
      <c r="B6" s="83" t="n">
        <v>2</v>
      </c>
      <c r="C6" s="313" t="n">
        <v>3</v>
      </c>
      <c r="D6" s="83" t="n">
        <v>4</v>
      </c>
      <c r="E6" s="312" t="n">
        <v>5</v>
      </c>
      <c r="F6" s="313" t="n">
        <v>6</v>
      </c>
      <c r="G6" s="313" t="n">
        <v>7</v>
      </c>
      <c r="H6" s="86" t="n">
        <v>8</v>
      </c>
      <c r="I6" s="314" t="s">
        <v>452</v>
      </c>
    </row>
    <row r="7" customFormat="false" ht="21.95" hidden="false" customHeight="true" outlineLevel="0" collapsed="false">
      <c r="A7" s="84" t="s">
        <v>6</v>
      </c>
      <c r="B7" s="315" t="s">
        <v>453</v>
      </c>
      <c r="C7" s="316"/>
      <c r="D7" s="317" t="n">
        <f aca="false">+D8+D9</f>
        <v>1029</v>
      </c>
      <c r="E7" s="318" t="n">
        <f aca="false">+E8+E9</f>
        <v>257</v>
      </c>
      <c r="F7" s="319" t="n">
        <f aca="false">+F8+F9</f>
        <v>258</v>
      </c>
      <c r="G7" s="319" t="n">
        <f aca="false">+G8+G9</f>
        <v>257</v>
      </c>
      <c r="H7" s="320" t="n">
        <f aca="false">+H8+H9</f>
        <v>773</v>
      </c>
      <c r="I7" s="317" t="n">
        <f aca="false">SUM(D7:H7)</f>
        <v>2574</v>
      </c>
    </row>
    <row r="8" customFormat="false" ht="20.1" hidden="false" customHeight="true" outlineLevel="0" collapsed="false">
      <c r="A8" s="321" t="s">
        <v>24</v>
      </c>
      <c r="B8" s="322" t="s">
        <v>454</v>
      </c>
      <c r="C8" s="323" t="s">
        <v>455</v>
      </c>
      <c r="D8" s="324" t="n">
        <v>1029</v>
      </c>
      <c r="E8" s="325" t="n">
        <v>257</v>
      </c>
      <c r="F8" s="326" t="n">
        <v>258</v>
      </c>
      <c r="G8" s="326" t="n">
        <v>257</v>
      </c>
      <c r="H8" s="327" t="n">
        <v>773</v>
      </c>
      <c r="I8" s="328" t="n">
        <f aca="false">SUM(D8:H8)</f>
        <v>2574</v>
      </c>
    </row>
    <row r="9" customFormat="false" ht="20.1" hidden="false" customHeight="true" outlineLevel="0" collapsed="false">
      <c r="A9" s="321" t="s">
        <v>38</v>
      </c>
      <c r="B9" s="322" t="s">
        <v>456</v>
      </c>
      <c r="C9" s="323"/>
      <c r="D9" s="324"/>
      <c r="E9" s="325"/>
      <c r="F9" s="326"/>
      <c r="G9" s="326"/>
      <c r="H9" s="327"/>
      <c r="I9" s="328" t="n">
        <f aca="false">SUM(D9:H9)</f>
        <v>0</v>
      </c>
    </row>
    <row r="10" customFormat="false" ht="22.5" hidden="false" customHeight="true" outlineLevel="0" collapsed="false">
      <c r="A10" s="84" t="s">
        <v>220</v>
      </c>
      <c r="B10" s="315" t="s">
        <v>457</v>
      </c>
      <c r="C10" s="329"/>
      <c r="D10" s="317" t="n">
        <f aca="false">+D11+D12</f>
        <v>0</v>
      </c>
      <c r="E10" s="318" t="n">
        <f aca="false">+E11+E12</f>
        <v>0</v>
      </c>
      <c r="F10" s="319" t="n">
        <f aca="false">+F11+F12</f>
        <v>0</v>
      </c>
      <c r="G10" s="319" t="n">
        <f aca="false">+G11+G12</f>
        <v>0</v>
      </c>
      <c r="H10" s="320" t="n">
        <f aca="false">+H11+H12</f>
        <v>0</v>
      </c>
      <c r="I10" s="317" t="n">
        <f aca="false">SUM(D10:H10)</f>
        <v>0</v>
      </c>
    </row>
    <row r="11" customFormat="false" ht="20.1" hidden="false" customHeight="true" outlineLevel="0" collapsed="false">
      <c r="A11" s="321" t="s">
        <v>66</v>
      </c>
      <c r="B11" s="322" t="s">
        <v>456</v>
      </c>
      <c r="C11" s="323"/>
      <c r="D11" s="324"/>
      <c r="E11" s="325"/>
      <c r="F11" s="326"/>
      <c r="G11" s="326"/>
      <c r="H11" s="327"/>
      <c r="I11" s="328" t="n">
        <f aca="false">SUM(D11:H11)</f>
        <v>0</v>
      </c>
    </row>
    <row r="12" customFormat="false" ht="20.1" hidden="false" customHeight="true" outlineLevel="0" collapsed="false">
      <c r="A12" s="321" t="s">
        <v>88</v>
      </c>
      <c r="B12" s="322" t="s">
        <v>456</v>
      </c>
      <c r="C12" s="323"/>
      <c r="D12" s="324"/>
      <c r="E12" s="325"/>
      <c r="F12" s="326"/>
      <c r="G12" s="326"/>
      <c r="H12" s="327"/>
      <c r="I12" s="328" t="n">
        <f aca="false">SUM(D12:H12)</f>
        <v>0</v>
      </c>
    </row>
    <row r="13" customFormat="false" ht="20.1" hidden="false" customHeight="true" outlineLevel="0" collapsed="false">
      <c r="A13" s="84" t="s">
        <v>231</v>
      </c>
      <c r="B13" s="315" t="s">
        <v>458</v>
      </c>
      <c r="C13" s="329"/>
      <c r="D13" s="317" t="n">
        <f aca="false">+D14</f>
        <v>0</v>
      </c>
      <c r="E13" s="318" t="n">
        <f aca="false">+E14</f>
        <v>0</v>
      </c>
      <c r="F13" s="319" t="n">
        <f aca="false">+F14</f>
        <v>0</v>
      </c>
      <c r="G13" s="319" t="n">
        <f aca="false">+G14</f>
        <v>0</v>
      </c>
      <c r="H13" s="320" t="n">
        <f aca="false">+H14</f>
        <v>0</v>
      </c>
      <c r="I13" s="317" t="n">
        <f aca="false">SUM(D13:H13)</f>
        <v>0</v>
      </c>
    </row>
    <row r="14" customFormat="false" ht="20.1" hidden="false" customHeight="true" outlineLevel="0" collapsed="false">
      <c r="A14" s="321" t="s">
        <v>110</v>
      </c>
      <c r="B14" s="322" t="s">
        <v>456</v>
      </c>
      <c r="C14" s="323"/>
      <c r="D14" s="324"/>
      <c r="E14" s="325"/>
      <c r="F14" s="326"/>
      <c r="G14" s="326"/>
      <c r="H14" s="327"/>
      <c r="I14" s="328" t="n">
        <f aca="false">SUM(D14:H14)</f>
        <v>0</v>
      </c>
    </row>
    <row r="15" customFormat="false" ht="20.1" hidden="false" customHeight="true" outlineLevel="0" collapsed="false">
      <c r="A15" s="84" t="s">
        <v>120</v>
      </c>
      <c r="B15" s="315" t="s">
        <v>459</v>
      </c>
      <c r="C15" s="329"/>
      <c r="D15" s="317" t="n">
        <f aca="false">+D16</f>
        <v>0</v>
      </c>
      <c r="E15" s="318" t="n">
        <f aca="false">+E16</f>
        <v>0</v>
      </c>
      <c r="F15" s="319" t="n">
        <f aca="false">+F16</f>
        <v>0</v>
      </c>
      <c r="G15" s="319" t="n">
        <f aca="false">+G16</f>
        <v>0</v>
      </c>
      <c r="H15" s="320" t="n">
        <f aca="false">+H16</f>
        <v>0</v>
      </c>
      <c r="I15" s="317" t="n">
        <f aca="false">SUM(D15:H15)</f>
        <v>0</v>
      </c>
    </row>
    <row r="16" customFormat="false" ht="20.1" hidden="false" customHeight="true" outlineLevel="0" collapsed="false">
      <c r="A16" s="330" t="s">
        <v>243</v>
      </c>
      <c r="B16" s="331" t="s">
        <v>456</v>
      </c>
      <c r="C16" s="332"/>
      <c r="D16" s="333"/>
      <c r="E16" s="334"/>
      <c r="F16" s="335"/>
      <c r="G16" s="335"/>
      <c r="H16" s="336"/>
      <c r="I16" s="337" t="n">
        <f aca="false">SUM(D16:H16)</f>
        <v>0</v>
      </c>
    </row>
    <row r="17" customFormat="false" ht="20.1" hidden="false" customHeight="true" outlineLevel="0" collapsed="false">
      <c r="A17" s="84" t="s">
        <v>264</v>
      </c>
      <c r="B17" s="315" t="s">
        <v>460</v>
      </c>
      <c r="C17" s="329"/>
      <c r="D17" s="317" t="n">
        <f aca="false">+D18</f>
        <v>0</v>
      </c>
      <c r="E17" s="318" t="n">
        <f aca="false">+E18</f>
        <v>0</v>
      </c>
      <c r="F17" s="319" t="n">
        <f aca="false">+F18</f>
        <v>0</v>
      </c>
      <c r="G17" s="319" t="n">
        <f aca="false">+G18</f>
        <v>0</v>
      </c>
      <c r="H17" s="320" t="n">
        <f aca="false">+H18</f>
        <v>0</v>
      </c>
      <c r="I17" s="317" t="n">
        <f aca="false">SUM(D17:H17)</f>
        <v>0</v>
      </c>
    </row>
    <row r="18" customFormat="false" ht="20.1" hidden="false" customHeight="true" outlineLevel="0" collapsed="false">
      <c r="A18" s="338" t="s">
        <v>265</v>
      </c>
      <c r="B18" s="339" t="s">
        <v>456</v>
      </c>
      <c r="C18" s="340"/>
      <c r="D18" s="341"/>
      <c r="E18" s="342"/>
      <c r="F18" s="343"/>
      <c r="G18" s="343"/>
      <c r="H18" s="344"/>
      <c r="I18" s="345" t="n">
        <f aca="false">SUM(D18:H18)</f>
        <v>0</v>
      </c>
    </row>
    <row r="19" customFormat="false" ht="20.1" hidden="false" customHeight="true" outlineLevel="0" collapsed="false">
      <c r="A19" s="346" t="s">
        <v>461</v>
      </c>
      <c r="B19" s="346"/>
      <c r="C19" s="347"/>
      <c r="D19" s="317" t="n">
        <f aca="false">+D7+D10+D13+D15+D17</f>
        <v>1029</v>
      </c>
      <c r="E19" s="318" t="n">
        <f aca="false">+E7+E10+E13+E15+E17</f>
        <v>257</v>
      </c>
      <c r="F19" s="319" t="n">
        <f aca="false">+F7+F10+F13+F15+F17</f>
        <v>258</v>
      </c>
      <c r="G19" s="319" t="n">
        <f aca="false">+G7+G10+G13+G15+G17</f>
        <v>257</v>
      </c>
      <c r="H19" s="320" t="n">
        <f aca="false">+H7+H10+H13+H15+H17</f>
        <v>773</v>
      </c>
      <c r="I19" s="317" t="n">
        <f aca="false">+I7+I10+I13+I15+I17</f>
        <v>2574</v>
      </c>
    </row>
  </sheetData>
  <mergeCells count="8">
    <mergeCell ref="A2:I2"/>
    <mergeCell ref="A4:A5"/>
    <mergeCell ref="B4:B5"/>
    <mergeCell ref="C4:C5"/>
    <mergeCell ref="D4:D5"/>
    <mergeCell ref="E4:H4"/>
    <mergeCell ref="I4:I5"/>
    <mergeCell ref="A19:B1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9" activeCellId="0" sqref="G29"/>
    </sheetView>
  </sheetViews>
  <sheetFormatPr defaultRowHeight="15"/>
  <cols>
    <col collapsed="false" hidden="false" max="1" min="1" style="0" width="8.72959183673469"/>
    <col collapsed="false" hidden="false" max="2" min="2" style="0" width="47.0051020408163"/>
    <col collapsed="false" hidden="false" max="3" min="3" style="0" width="16.8571428571429"/>
    <col collapsed="false" hidden="false" max="4" min="4" style="0" width="47.5714285714286"/>
    <col collapsed="false" hidden="false" max="5" min="5" style="0" width="16.2908163265306"/>
    <col collapsed="false" hidden="false" max="1025" min="6" style="0" width="8.72959183673469"/>
  </cols>
  <sheetData>
    <row r="2" customFormat="false" ht="15" hidden="false" customHeight="false" outlineLevel="0" collapsed="false">
      <c r="B2" s="0" t="s">
        <v>249</v>
      </c>
    </row>
    <row r="3" customFormat="false" ht="30" hidden="false" customHeight="true" outlineLevel="0" collapsed="false">
      <c r="A3" s="75"/>
      <c r="B3" s="76" t="s">
        <v>250</v>
      </c>
      <c r="C3" s="76"/>
      <c r="D3" s="76"/>
      <c r="E3" s="76"/>
    </row>
    <row r="4" customFormat="false" ht="20.1" hidden="false" customHeight="true" outlineLevel="0" collapsed="false">
      <c r="A4" s="75"/>
      <c r="B4" s="77"/>
      <c r="C4" s="75"/>
      <c r="D4" s="75"/>
      <c r="E4" s="78" t="s">
        <v>251</v>
      </c>
    </row>
    <row r="5" customFormat="false" ht="20.1" hidden="false" customHeight="true" outlineLevel="0" collapsed="false">
      <c r="A5" s="79" t="s">
        <v>3</v>
      </c>
      <c r="B5" s="80" t="s">
        <v>252</v>
      </c>
      <c r="C5" s="80"/>
      <c r="D5" s="79" t="s">
        <v>253</v>
      </c>
      <c r="E5" s="79"/>
    </row>
    <row r="6" customFormat="false" ht="20.1" hidden="false" customHeight="true" outlineLevel="0" collapsed="false">
      <c r="A6" s="79"/>
      <c r="B6" s="80" t="s">
        <v>254</v>
      </c>
      <c r="C6" s="81" t="s">
        <v>5</v>
      </c>
      <c r="D6" s="80" t="s">
        <v>254</v>
      </c>
      <c r="E6" s="82" t="s">
        <v>5</v>
      </c>
    </row>
    <row r="7" customFormat="false" ht="20.1" hidden="false" customHeight="true" outlineLevel="0" collapsed="false">
      <c r="A7" s="83" t="n">
        <v>1</v>
      </c>
      <c r="B7" s="84" t="n">
        <v>2</v>
      </c>
      <c r="C7" s="85" t="s">
        <v>38</v>
      </c>
      <c r="D7" s="84" t="s">
        <v>220</v>
      </c>
      <c r="E7" s="86" t="s">
        <v>66</v>
      </c>
    </row>
    <row r="8" customFormat="false" ht="20.1" hidden="false" customHeight="true" outlineLevel="0" collapsed="false">
      <c r="A8" s="87" t="s">
        <v>6</v>
      </c>
      <c r="B8" s="88" t="s">
        <v>255</v>
      </c>
      <c r="C8" s="89" t="n">
        <v>27043</v>
      </c>
      <c r="D8" s="88" t="s">
        <v>256</v>
      </c>
      <c r="E8" s="15" t="n">
        <v>6197</v>
      </c>
    </row>
    <row r="9" customFormat="false" ht="20.1" hidden="false" customHeight="true" outlineLevel="0" collapsed="false">
      <c r="A9" s="90" t="s">
        <v>24</v>
      </c>
      <c r="B9" s="91" t="s">
        <v>257</v>
      </c>
      <c r="C9" s="92" t="n">
        <v>2230</v>
      </c>
      <c r="D9" s="91" t="s">
        <v>175</v>
      </c>
      <c r="E9" s="18" t="n">
        <v>1552</v>
      </c>
    </row>
    <row r="10" customFormat="false" ht="20.1" hidden="false" customHeight="true" outlineLevel="0" collapsed="false">
      <c r="A10" s="90" t="s">
        <v>38</v>
      </c>
      <c r="B10" s="91" t="s">
        <v>258</v>
      </c>
      <c r="C10" s="92"/>
      <c r="D10" s="91" t="s">
        <v>259</v>
      </c>
      <c r="E10" s="18" t="n">
        <v>11817</v>
      </c>
    </row>
    <row r="11" customFormat="false" ht="20.1" hidden="false" customHeight="true" outlineLevel="0" collapsed="false">
      <c r="A11" s="90" t="s">
        <v>220</v>
      </c>
      <c r="B11" s="91" t="s">
        <v>260</v>
      </c>
      <c r="C11" s="92" t="n">
        <v>4307</v>
      </c>
      <c r="D11" s="91" t="s">
        <v>177</v>
      </c>
      <c r="E11" s="18" t="n">
        <v>2801</v>
      </c>
    </row>
    <row r="12" customFormat="false" ht="20.1" hidden="false" customHeight="true" outlineLevel="0" collapsed="false">
      <c r="A12" s="90" t="s">
        <v>66</v>
      </c>
      <c r="B12" s="93" t="s">
        <v>261</v>
      </c>
      <c r="C12" s="92"/>
      <c r="D12" s="91" t="s">
        <v>179</v>
      </c>
      <c r="E12" s="18" t="n">
        <v>1002</v>
      </c>
    </row>
    <row r="13" customFormat="false" ht="20.1" hidden="false" customHeight="true" outlineLevel="0" collapsed="false">
      <c r="A13" s="90" t="s">
        <v>88</v>
      </c>
      <c r="B13" s="91" t="s">
        <v>262</v>
      </c>
      <c r="C13" s="94"/>
      <c r="D13" s="91" t="s">
        <v>263</v>
      </c>
      <c r="E13" s="18" t="n">
        <v>3409</v>
      </c>
    </row>
    <row r="14" customFormat="false" ht="20.1" hidden="false" customHeight="true" outlineLevel="0" collapsed="false">
      <c r="A14" s="90" t="s">
        <v>231</v>
      </c>
      <c r="B14" s="91" t="s">
        <v>87</v>
      </c>
      <c r="C14" s="92" t="n">
        <v>1484</v>
      </c>
      <c r="D14" s="95"/>
      <c r="E14" s="18"/>
    </row>
    <row r="15" customFormat="false" ht="15" hidden="false" customHeight="true" outlineLevel="0" collapsed="false">
      <c r="A15" s="90" t="s">
        <v>110</v>
      </c>
      <c r="B15" s="95"/>
      <c r="C15" s="92"/>
      <c r="D15" s="95"/>
      <c r="E15" s="18"/>
    </row>
    <row r="16" customFormat="false" ht="15" hidden="false" customHeight="true" outlineLevel="0" collapsed="false">
      <c r="A16" s="90" t="s">
        <v>120</v>
      </c>
      <c r="B16" s="96"/>
      <c r="C16" s="94"/>
      <c r="D16" s="95"/>
      <c r="E16" s="18"/>
    </row>
    <row r="17" customFormat="false" ht="15" hidden="false" customHeight="true" outlineLevel="0" collapsed="false">
      <c r="A17" s="90" t="s">
        <v>243</v>
      </c>
      <c r="B17" s="95"/>
      <c r="C17" s="92"/>
      <c r="D17" s="95"/>
      <c r="E17" s="18"/>
    </row>
    <row r="18" customFormat="false" ht="15" hidden="false" customHeight="true" outlineLevel="0" collapsed="false">
      <c r="A18" s="90" t="s">
        <v>264</v>
      </c>
      <c r="B18" s="95"/>
      <c r="C18" s="92"/>
      <c r="D18" s="95"/>
      <c r="E18" s="18"/>
    </row>
    <row r="19" customFormat="false" ht="15" hidden="false" customHeight="true" outlineLevel="0" collapsed="false">
      <c r="A19" s="90" t="s">
        <v>265</v>
      </c>
      <c r="B19" s="97"/>
      <c r="C19" s="98"/>
      <c r="D19" s="95"/>
      <c r="E19" s="22"/>
    </row>
    <row r="20" customFormat="false" ht="20.1" hidden="false" customHeight="true" outlineLevel="0" collapsed="false">
      <c r="A20" s="99" t="s">
        <v>266</v>
      </c>
      <c r="B20" s="100" t="s">
        <v>267</v>
      </c>
      <c r="C20" s="101" t="n">
        <f aca="false">+C8+C9+C11+C12+C14+C15+C16+C17+C18+C19</f>
        <v>35064</v>
      </c>
      <c r="D20" s="100" t="s">
        <v>268</v>
      </c>
      <c r="E20" s="12" t="n">
        <f aca="false">SUM(E8:E19)</f>
        <v>26778</v>
      </c>
    </row>
    <row r="21" customFormat="false" ht="20.1" hidden="false" customHeight="true" outlineLevel="0" collapsed="false">
      <c r="A21" s="102" t="s">
        <v>269</v>
      </c>
      <c r="B21" s="103" t="s">
        <v>270</v>
      </c>
      <c r="C21" s="104" t="n">
        <v>6718</v>
      </c>
      <c r="D21" s="91" t="s">
        <v>271</v>
      </c>
      <c r="E21" s="105"/>
    </row>
    <row r="22" customFormat="false" ht="20.1" hidden="false" customHeight="true" outlineLevel="0" collapsed="false">
      <c r="A22" s="106" t="s">
        <v>272</v>
      </c>
      <c r="B22" s="91" t="s">
        <v>273</v>
      </c>
      <c r="C22" s="92" t="n">
        <v>6718</v>
      </c>
      <c r="D22" s="91" t="s">
        <v>274</v>
      </c>
      <c r="E22" s="18"/>
    </row>
    <row r="23" customFormat="false" ht="20.1" hidden="false" customHeight="true" outlineLevel="0" collapsed="false">
      <c r="A23" s="106" t="s">
        <v>275</v>
      </c>
      <c r="B23" s="91" t="s">
        <v>276</v>
      </c>
      <c r="C23" s="92"/>
      <c r="D23" s="91" t="s">
        <v>277</v>
      </c>
      <c r="E23" s="18"/>
    </row>
    <row r="24" customFormat="false" ht="20.1" hidden="false" customHeight="true" outlineLevel="0" collapsed="false">
      <c r="A24" s="106" t="s">
        <v>278</v>
      </c>
      <c r="B24" s="91" t="s">
        <v>279</v>
      </c>
      <c r="C24" s="92"/>
      <c r="D24" s="91" t="s">
        <v>280</v>
      </c>
      <c r="E24" s="18"/>
    </row>
    <row r="25" customFormat="false" ht="20.1" hidden="false" customHeight="true" outlineLevel="0" collapsed="false">
      <c r="A25" s="106" t="s">
        <v>281</v>
      </c>
      <c r="B25" s="91" t="s">
        <v>282</v>
      </c>
      <c r="C25" s="92"/>
      <c r="D25" s="103" t="s">
        <v>283</v>
      </c>
      <c r="E25" s="18"/>
    </row>
    <row r="26" customFormat="false" ht="20.1" hidden="false" customHeight="true" outlineLevel="0" collapsed="false">
      <c r="A26" s="106" t="s">
        <v>284</v>
      </c>
      <c r="B26" s="91" t="s">
        <v>285</v>
      </c>
      <c r="C26" s="107" t="n">
        <v>1355</v>
      </c>
      <c r="D26" s="91" t="s">
        <v>286</v>
      </c>
      <c r="E26" s="18"/>
    </row>
    <row r="27" customFormat="false" ht="20.1" hidden="false" customHeight="true" outlineLevel="0" collapsed="false">
      <c r="A27" s="102" t="s">
        <v>287</v>
      </c>
      <c r="B27" s="103" t="s">
        <v>288</v>
      </c>
      <c r="C27" s="108"/>
      <c r="D27" s="88" t="s">
        <v>289</v>
      </c>
      <c r="E27" s="105"/>
    </row>
    <row r="28" customFormat="false" ht="20.1" hidden="false" customHeight="true" outlineLevel="0" collapsed="false">
      <c r="A28" s="109"/>
      <c r="B28" s="110"/>
      <c r="C28" s="92"/>
      <c r="D28" s="111" t="s">
        <v>234</v>
      </c>
      <c r="E28" s="92" t="n">
        <v>1177</v>
      </c>
    </row>
    <row r="29" customFormat="false" ht="20.1" hidden="false" customHeight="true" outlineLevel="0" collapsed="false">
      <c r="A29" s="106" t="s">
        <v>290</v>
      </c>
      <c r="B29" s="91" t="s">
        <v>291</v>
      </c>
      <c r="C29" s="92" t="n">
        <v>143</v>
      </c>
      <c r="D29" s="95" t="s">
        <v>292</v>
      </c>
      <c r="E29" s="18" t="n">
        <v>15182</v>
      </c>
    </row>
    <row r="30" customFormat="false" ht="20.1" hidden="false" customHeight="true" outlineLevel="0" collapsed="false">
      <c r="A30" s="99" t="s">
        <v>293</v>
      </c>
      <c r="B30" s="100" t="s">
        <v>294</v>
      </c>
      <c r="C30" s="101" t="n">
        <f aca="false">+C21+C26</f>
        <v>8073</v>
      </c>
      <c r="D30" s="100" t="s">
        <v>295</v>
      </c>
      <c r="E30" s="12" t="n">
        <f aca="false">SUM(E21:E29)</f>
        <v>16359</v>
      </c>
    </row>
    <row r="31" customFormat="false" ht="20.1" hidden="false" customHeight="true" outlineLevel="0" collapsed="false">
      <c r="A31" s="99" t="s">
        <v>296</v>
      </c>
      <c r="B31" s="112" t="s">
        <v>297</v>
      </c>
      <c r="C31" s="113" t="n">
        <f aca="false">+C20+C30</f>
        <v>43137</v>
      </c>
      <c r="D31" s="112" t="s">
        <v>298</v>
      </c>
      <c r="E31" s="113" t="n">
        <f aca="false">+E20+E30</f>
        <v>43137</v>
      </c>
    </row>
    <row r="32" customFormat="false" ht="20.1" hidden="false" customHeight="true" outlineLevel="0" collapsed="false">
      <c r="A32" s="99" t="s">
        <v>299</v>
      </c>
      <c r="B32" s="112" t="s">
        <v>300</v>
      </c>
      <c r="C32" s="113" t="str">
        <f aca="false">IF(C20-E20&lt;0,E20-C20,"-")</f>
        <v>-</v>
      </c>
      <c r="D32" s="112" t="s">
        <v>301</v>
      </c>
      <c r="E32" s="113" t="n">
        <f aca="false">IF(C20-E20&gt;0,C20-E20,"-")</f>
        <v>8286</v>
      </c>
    </row>
    <row r="33" customFormat="false" ht="20.1" hidden="false" customHeight="true" outlineLevel="0" collapsed="false">
      <c r="A33" s="99" t="s">
        <v>302</v>
      </c>
      <c r="B33" s="112" t="s">
        <v>303</v>
      </c>
      <c r="C33" s="113" t="n">
        <f aca="false">IF(C20+C21-E31&lt;0,E31-(C20+C21),"-")</f>
        <v>1355</v>
      </c>
      <c r="D33" s="112" t="s">
        <v>304</v>
      </c>
      <c r="E33" s="113" t="str">
        <f aca="false">IF(C20+C21-E31&gt;0,C20+C21-E31,"-")</f>
        <v>-</v>
      </c>
    </row>
    <row r="35" customFormat="false" ht="13.8" hidden="false" customHeight="false" outlineLevel="0" collapsed="false"/>
  </sheetData>
  <mergeCells count="4">
    <mergeCell ref="B3:E3"/>
    <mergeCell ref="A5:A6"/>
    <mergeCell ref="B5:C5"/>
    <mergeCell ref="D5:E5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2" activeCellId="0" sqref="H12"/>
    </sheetView>
  </sheetViews>
  <sheetFormatPr defaultRowHeight="15"/>
  <cols>
    <col collapsed="false" hidden="false" max="1" min="1" style="0" width="8.72959183673469"/>
    <col collapsed="false" hidden="false" max="2" min="2" style="0" width="46.7091836734694"/>
    <col collapsed="false" hidden="false" max="3" min="3" style="0" width="20.1428571428571"/>
    <col collapsed="false" hidden="false" max="4" min="4" style="0" width="44.7091836734694"/>
    <col collapsed="false" hidden="false" max="5" min="5" style="0" width="16.1428571428571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305</v>
      </c>
    </row>
    <row r="2" customFormat="false" ht="35.1" hidden="false" customHeight="true" outlineLevel="0" collapsed="false">
      <c r="A2" s="75"/>
      <c r="B2" s="76" t="s">
        <v>306</v>
      </c>
      <c r="C2" s="76"/>
      <c r="D2" s="76"/>
      <c r="E2" s="76"/>
    </row>
    <row r="3" customFormat="false" ht="15" hidden="false" customHeight="true" outlineLevel="0" collapsed="false">
      <c r="A3" s="75"/>
      <c r="B3" s="77"/>
      <c r="C3" s="75"/>
      <c r="D3" s="75"/>
      <c r="E3" s="78" t="s">
        <v>251</v>
      </c>
    </row>
    <row r="4" customFormat="false" ht="20.1" hidden="false" customHeight="true" outlineLevel="0" collapsed="false">
      <c r="A4" s="79" t="s">
        <v>3</v>
      </c>
      <c r="B4" s="80" t="s">
        <v>252</v>
      </c>
      <c r="C4" s="80"/>
      <c r="D4" s="79" t="s">
        <v>253</v>
      </c>
      <c r="E4" s="79"/>
    </row>
    <row r="5" customFormat="false" ht="20.1" hidden="false" customHeight="true" outlineLevel="0" collapsed="false">
      <c r="A5" s="79"/>
      <c r="B5" s="80" t="s">
        <v>254</v>
      </c>
      <c r="C5" s="81" t="s">
        <v>5</v>
      </c>
      <c r="D5" s="80" t="s">
        <v>254</v>
      </c>
      <c r="E5" s="81" t="s">
        <v>5</v>
      </c>
    </row>
    <row r="6" customFormat="false" ht="20.1" hidden="false" customHeight="true" outlineLevel="0" collapsed="false">
      <c r="A6" s="83" t="n">
        <v>1</v>
      </c>
      <c r="B6" s="84" t="n">
        <v>2</v>
      </c>
      <c r="C6" s="85" t="n">
        <v>3</v>
      </c>
      <c r="D6" s="84" t="n">
        <v>4</v>
      </c>
      <c r="E6" s="86" t="n">
        <v>5</v>
      </c>
    </row>
    <row r="7" customFormat="false" ht="15" hidden="false" customHeight="true" outlineLevel="0" collapsed="false">
      <c r="A7" s="87" t="s">
        <v>6</v>
      </c>
      <c r="B7" s="88" t="s">
        <v>307</v>
      </c>
      <c r="C7" s="89" t="n">
        <v>540</v>
      </c>
      <c r="D7" s="88" t="s">
        <v>199</v>
      </c>
      <c r="E7" s="15"/>
    </row>
    <row r="8" customFormat="false" ht="15" hidden="false" customHeight="true" outlineLevel="0" collapsed="false">
      <c r="A8" s="90" t="s">
        <v>24</v>
      </c>
      <c r="B8" s="91" t="s">
        <v>308</v>
      </c>
      <c r="C8" s="92"/>
      <c r="D8" s="91" t="s">
        <v>309</v>
      </c>
      <c r="E8" s="18"/>
    </row>
    <row r="9" customFormat="false" ht="15" hidden="false" customHeight="true" outlineLevel="0" collapsed="false">
      <c r="A9" s="90" t="s">
        <v>38</v>
      </c>
      <c r="B9" s="91" t="s">
        <v>310</v>
      </c>
      <c r="C9" s="92"/>
      <c r="D9" s="91" t="s">
        <v>201</v>
      </c>
      <c r="E9" s="18" t="n">
        <v>540</v>
      </c>
    </row>
    <row r="10" customFormat="false" ht="15" hidden="false" customHeight="true" outlineLevel="0" collapsed="false">
      <c r="A10" s="90" t="s">
        <v>220</v>
      </c>
      <c r="B10" s="91" t="s">
        <v>311</v>
      </c>
      <c r="C10" s="92"/>
      <c r="D10" s="91" t="s">
        <v>312</v>
      </c>
      <c r="E10" s="18"/>
    </row>
    <row r="11" customFormat="false" ht="15" hidden="false" customHeight="true" outlineLevel="0" collapsed="false">
      <c r="A11" s="90" t="s">
        <v>66</v>
      </c>
      <c r="B11" s="91" t="s">
        <v>313</v>
      </c>
      <c r="C11" s="92"/>
      <c r="D11" s="91" t="s">
        <v>203</v>
      </c>
      <c r="E11" s="18" t="n">
        <v>0</v>
      </c>
    </row>
    <row r="12" customFormat="false" ht="15" hidden="false" customHeight="true" outlineLevel="0" collapsed="false">
      <c r="A12" s="90" t="s">
        <v>88</v>
      </c>
      <c r="B12" s="91" t="s">
        <v>314</v>
      </c>
      <c r="C12" s="94"/>
      <c r="D12" s="95"/>
      <c r="E12" s="18"/>
    </row>
    <row r="13" customFormat="false" ht="12" hidden="false" customHeight="true" outlineLevel="0" collapsed="false">
      <c r="A13" s="90" t="s">
        <v>231</v>
      </c>
      <c r="B13" s="95"/>
      <c r="C13" s="92"/>
      <c r="D13" s="95"/>
      <c r="E13" s="18"/>
    </row>
    <row r="14" customFormat="false" ht="12" hidden="false" customHeight="true" outlineLevel="0" collapsed="false">
      <c r="A14" s="90" t="s">
        <v>110</v>
      </c>
      <c r="B14" s="95"/>
      <c r="C14" s="92"/>
      <c r="D14" s="95"/>
      <c r="E14" s="18"/>
    </row>
    <row r="15" customFormat="false" ht="12" hidden="false" customHeight="true" outlineLevel="0" collapsed="false">
      <c r="A15" s="90" t="s">
        <v>120</v>
      </c>
      <c r="B15" s="95"/>
      <c r="C15" s="94"/>
      <c r="D15" s="95"/>
      <c r="E15" s="18"/>
    </row>
    <row r="16" customFormat="false" ht="12" hidden="false" customHeight="true" outlineLevel="0" collapsed="false">
      <c r="A16" s="90" t="s">
        <v>243</v>
      </c>
      <c r="B16" s="95"/>
      <c r="C16" s="94"/>
      <c r="D16" s="95"/>
      <c r="E16" s="18"/>
    </row>
    <row r="17" customFormat="false" ht="12" hidden="false" customHeight="true" outlineLevel="0" collapsed="false">
      <c r="A17" s="114" t="s">
        <v>264</v>
      </c>
      <c r="B17" s="115"/>
      <c r="C17" s="116"/>
      <c r="D17" s="103" t="s">
        <v>263</v>
      </c>
      <c r="E17" s="105"/>
    </row>
    <row r="18" customFormat="false" ht="20.1" hidden="false" customHeight="true" outlineLevel="0" collapsed="false">
      <c r="A18" s="99" t="s">
        <v>265</v>
      </c>
      <c r="B18" s="100" t="s">
        <v>315</v>
      </c>
      <c r="C18" s="101" t="n">
        <f aca="false">+C7+C9+C10+C12+C13+C14+C15+C16+C17</f>
        <v>540</v>
      </c>
      <c r="D18" s="100" t="s">
        <v>316</v>
      </c>
      <c r="E18" s="12" t="n">
        <f aca="false">+E7+E9+E11+E12+E13+E14+E15+E16+E17</f>
        <v>540</v>
      </c>
    </row>
    <row r="19" customFormat="false" ht="12" hidden="false" customHeight="true" outlineLevel="0" collapsed="false">
      <c r="A19" s="87" t="s">
        <v>266</v>
      </c>
      <c r="B19" s="117" t="s">
        <v>317</v>
      </c>
      <c r="C19" s="118" t="n">
        <f aca="false">+C20+C21+C22+C23+C24</f>
        <v>0</v>
      </c>
      <c r="D19" s="91" t="s">
        <v>271</v>
      </c>
      <c r="E19" s="15"/>
    </row>
    <row r="20" customFormat="false" ht="12" hidden="false" customHeight="true" outlineLevel="0" collapsed="false">
      <c r="A20" s="90" t="s">
        <v>269</v>
      </c>
      <c r="B20" s="119" t="s">
        <v>318</v>
      </c>
      <c r="C20" s="92"/>
      <c r="D20" s="91" t="s">
        <v>319</v>
      </c>
      <c r="E20" s="18"/>
    </row>
    <row r="21" customFormat="false" ht="12" hidden="false" customHeight="true" outlineLevel="0" collapsed="false">
      <c r="A21" s="87" t="s">
        <v>272</v>
      </c>
      <c r="B21" s="119" t="s">
        <v>320</v>
      </c>
      <c r="C21" s="92"/>
      <c r="D21" s="91" t="s">
        <v>277</v>
      </c>
      <c r="E21" s="18"/>
    </row>
    <row r="22" customFormat="false" ht="12" hidden="false" customHeight="true" outlineLevel="0" collapsed="false">
      <c r="A22" s="90" t="s">
        <v>275</v>
      </c>
      <c r="B22" s="119" t="s">
        <v>321</v>
      </c>
      <c r="C22" s="92"/>
      <c r="D22" s="91" t="s">
        <v>280</v>
      </c>
      <c r="E22" s="18"/>
    </row>
    <row r="23" customFormat="false" ht="12" hidden="false" customHeight="true" outlineLevel="0" collapsed="false">
      <c r="A23" s="87" t="s">
        <v>278</v>
      </c>
      <c r="B23" s="119" t="s">
        <v>322</v>
      </c>
      <c r="C23" s="92"/>
      <c r="D23" s="103" t="s">
        <v>283</v>
      </c>
      <c r="E23" s="18"/>
    </row>
    <row r="24" customFormat="false" ht="12" hidden="false" customHeight="true" outlineLevel="0" collapsed="false">
      <c r="A24" s="90" t="s">
        <v>281</v>
      </c>
      <c r="B24" s="120" t="s">
        <v>323</v>
      </c>
      <c r="C24" s="92"/>
      <c r="D24" s="91" t="s">
        <v>324</v>
      </c>
      <c r="E24" s="18"/>
    </row>
    <row r="25" customFormat="false" ht="12" hidden="false" customHeight="true" outlineLevel="0" collapsed="false">
      <c r="A25" s="87" t="s">
        <v>284</v>
      </c>
      <c r="B25" s="121" t="s">
        <v>325</v>
      </c>
      <c r="C25" s="107" t="n">
        <f aca="false">+C26+C27+C28+C29+C30</f>
        <v>0</v>
      </c>
      <c r="D25" s="88" t="s">
        <v>289</v>
      </c>
      <c r="E25" s="18"/>
    </row>
    <row r="26" customFormat="false" ht="12" hidden="false" customHeight="true" outlineLevel="0" collapsed="false">
      <c r="A26" s="90" t="s">
        <v>287</v>
      </c>
      <c r="B26" s="120" t="s">
        <v>326</v>
      </c>
      <c r="C26" s="92"/>
      <c r="D26" s="88" t="s">
        <v>327</v>
      </c>
      <c r="E26" s="18"/>
    </row>
    <row r="27" customFormat="false" ht="12" hidden="false" customHeight="true" outlineLevel="0" collapsed="false">
      <c r="A27" s="87" t="s">
        <v>290</v>
      </c>
      <c r="B27" s="120" t="s">
        <v>328</v>
      </c>
      <c r="C27" s="92"/>
      <c r="D27" s="122"/>
      <c r="E27" s="18"/>
    </row>
    <row r="28" customFormat="false" ht="12" hidden="false" customHeight="true" outlineLevel="0" collapsed="false">
      <c r="A28" s="90" t="s">
        <v>293</v>
      </c>
      <c r="B28" s="119" t="s">
        <v>329</v>
      </c>
      <c r="C28" s="92"/>
      <c r="D28" s="122"/>
      <c r="E28" s="18"/>
    </row>
    <row r="29" customFormat="false" ht="12" hidden="false" customHeight="true" outlineLevel="0" collapsed="false">
      <c r="A29" s="87" t="s">
        <v>296</v>
      </c>
      <c r="B29" s="123" t="s">
        <v>330</v>
      </c>
      <c r="C29" s="92"/>
      <c r="D29" s="95"/>
      <c r="E29" s="18"/>
    </row>
    <row r="30" customFormat="false" ht="12" hidden="false" customHeight="true" outlineLevel="0" collapsed="false">
      <c r="A30" s="90" t="s">
        <v>299</v>
      </c>
      <c r="B30" s="124" t="s">
        <v>331</v>
      </c>
      <c r="C30" s="92"/>
      <c r="D30" s="122"/>
      <c r="E30" s="18"/>
    </row>
    <row r="31" customFormat="false" ht="20.1" hidden="false" customHeight="true" outlineLevel="0" collapsed="false">
      <c r="A31" s="99" t="s">
        <v>302</v>
      </c>
      <c r="B31" s="100" t="s">
        <v>332</v>
      </c>
      <c r="C31" s="101" t="n">
        <f aca="false">+C19+C25</f>
        <v>0</v>
      </c>
      <c r="D31" s="100" t="s">
        <v>333</v>
      </c>
      <c r="E31" s="12" t="n">
        <f aca="false">SUM(E19:E30)</f>
        <v>0</v>
      </c>
    </row>
    <row r="32" customFormat="false" ht="20.1" hidden="false" customHeight="true" outlineLevel="0" collapsed="false">
      <c r="A32" s="99" t="s">
        <v>334</v>
      </c>
      <c r="B32" s="112" t="s">
        <v>335</v>
      </c>
      <c r="C32" s="113" t="n">
        <f aca="false">+C18+C31</f>
        <v>540</v>
      </c>
      <c r="D32" s="112" t="s">
        <v>336</v>
      </c>
      <c r="E32" s="113" t="n">
        <f aca="false">+E18+E31</f>
        <v>540</v>
      </c>
    </row>
    <row r="33" customFormat="false" ht="15" hidden="false" customHeight="true" outlineLevel="0" collapsed="false">
      <c r="A33" s="99" t="s">
        <v>337</v>
      </c>
      <c r="B33" s="112" t="s">
        <v>300</v>
      </c>
      <c r="C33" s="113" t="str">
        <f aca="false">IF(C18-E18&lt;0,E18-C18,"-")</f>
        <v>-</v>
      </c>
      <c r="D33" s="112" t="s">
        <v>301</v>
      </c>
      <c r="E33" s="113" t="str">
        <f aca="false">IF(C18-E18&gt;0,C18-E18,"-")</f>
        <v>-</v>
      </c>
    </row>
    <row r="34" customFormat="false" ht="15" hidden="false" customHeight="true" outlineLevel="0" collapsed="false">
      <c r="A34" s="99" t="s">
        <v>338</v>
      </c>
      <c r="B34" s="112" t="s">
        <v>303</v>
      </c>
      <c r="C34" s="113" t="str">
        <f aca="false">IF(C18+C19-E32&lt;0,E32-(C18+C19),"-")</f>
        <v>-</v>
      </c>
      <c r="D34" s="112" t="s">
        <v>304</v>
      </c>
      <c r="E34" s="113" t="str">
        <f aca="false">IF(C18+C19-E32&gt;0,C18+C19-E32,"-")</f>
        <v>-</v>
      </c>
    </row>
    <row r="35" customFormat="false" ht="20.1" hidden="false" customHeight="true" outlineLevel="0" collapsed="false"/>
  </sheetData>
  <mergeCells count="4">
    <mergeCell ref="B2:E2"/>
    <mergeCell ref="A4:A5"/>
    <mergeCell ref="B4:C4"/>
    <mergeCell ref="D4:E4"/>
  </mergeCells>
  <printOptions headings="false" gridLines="false" gridLinesSet="true" horizontalCentered="false" verticalCentered="false"/>
  <pageMargins left="0.236111111111111" right="0.236111111111111" top="0.590277777777778" bottom="0.590277777777778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48"/>
  <sheetViews>
    <sheetView windowProtection="false" showFormulas="false" showGridLines="true" showRowColHeaders="true" showZeros="true" rightToLeft="false" tabSelected="false" showOutlineSymbols="true" defaultGridColor="true" view="normal" topLeftCell="A46" colorId="64" zoomScale="100" zoomScaleNormal="100" zoomScalePageLayoutView="100" workbookViewId="0">
      <selection pane="topLeft" activeCell="G78" activeCellId="0" sqref="G78"/>
    </sheetView>
  </sheetViews>
  <sheetFormatPr defaultRowHeight="15"/>
  <cols>
    <col collapsed="false" hidden="false" max="1" min="1" style="0" width="7.29081632653061"/>
    <col collapsed="false" hidden="false" max="2" min="2" style="0" width="47.0051020408163"/>
    <col collapsed="false" hidden="false" max="3" min="3" style="0" width="11.4183673469388"/>
    <col collapsed="false" hidden="false" max="4" min="4" style="0" width="10.7091836734694"/>
    <col collapsed="false" hidden="false" max="5" min="5" style="0" width="10.5765306122449"/>
    <col collapsed="false" hidden="false" max="1025" min="6" style="0" width="8.72959183673469"/>
  </cols>
  <sheetData>
    <row r="1" customFormat="false" ht="13.8" hidden="false" customHeight="false" outlineLevel="0" collapsed="false">
      <c r="B1" s="0" t="s">
        <v>339</v>
      </c>
    </row>
    <row r="3" customFormat="false" ht="20.1" hidden="false" customHeight="true" outlineLevel="0" collapsed="false">
      <c r="A3" s="1" t="s">
        <v>1</v>
      </c>
      <c r="B3" s="1"/>
      <c r="C3" s="1"/>
      <c r="D3" s="1"/>
      <c r="E3" s="1"/>
    </row>
    <row r="4" customFormat="false" ht="20.1" hidden="false" customHeight="true" outlineLevel="0" collapsed="false">
      <c r="A4" s="2"/>
      <c r="B4" s="2"/>
      <c r="C4" s="125"/>
      <c r="D4" s="2"/>
      <c r="E4" s="3" t="s">
        <v>2</v>
      </c>
    </row>
    <row r="5" customFormat="false" ht="24.95" hidden="false" customHeight="true" outlineLevel="0" collapsed="false">
      <c r="A5" s="4" t="s">
        <v>3</v>
      </c>
      <c r="B5" s="5" t="s">
        <v>4</v>
      </c>
      <c r="C5" s="5" t="s">
        <v>340</v>
      </c>
      <c r="D5" s="126" t="s">
        <v>341</v>
      </c>
      <c r="E5" s="127" t="s">
        <v>5</v>
      </c>
    </row>
    <row r="6" customFormat="false" ht="20.1" hidden="false" customHeight="true" outlineLevel="0" collapsed="false">
      <c r="A6" s="39" t="n">
        <v>1</v>
      </c>
      <c r="B6" s="40" t="n">
        <v>2</v>
      </c>
      <c r="C6" s="40" t="n">
        <v>3</v>
      </c>
      <c r="D6" s="40" t="n">
        <v>4</v>
      </c>
      <c r="E6" s="128" t="n">
        <v>5</v>
      </c>
    </row>
    <row r="7" customFormat="false" ht="20.1" hidden="false" customHeight="true" outlineLevel="0" collapsed="false">
      <c r="A7" s="10" t="s">
        <v>6</v>
      </c>
      <c r="B7" s="11" t="s">
        <v>7</v>
      </c>
      <c r="C7" s="101" t="n">
        <f aca="false">+C8+C9+C10+C11+C12+C14</f>
        <v>30135</v>
      </c>
      <c r="D7" s="101" t="n">
        <f aca="false">+D8+D9+D10+D11+D12+D14</f>
        <v>23607</v>
      </c>
      <c r="E7" s="129" t="n">
        <f aca="false">+E8+E9+E10+E11+E12+E13+E14+E15</f>
        <v>27043</v>
      </c>
    </row>
    <row r="8" customFormat="false" ht="20.1" hidden="false" customHeight="true" outlineLevel="0" collapsed="false">
      <c r="A8" s="13" t="s">
        <v>8</v>
      </c>
      <c r="B8" s="14" t="s">
        <v>9</v>
      </c>
      <c r="C8" s="89" t="n">
        <v>12165</v>
      </c>
      <c r="D8" s="89" t="n">
        <v>8869</v>
      </c>
      <c r="E8" s="130" t="n">
        <v>9781</v>
      </c>
    </row>
    <row r="9" customFormat="false" ht="20.1" hidden="false" customHeight="true" outlineLevel="0" collapsed="false">
      <c r="A9" s="16" t="s">
        <v>10</v>
      </c>
      <c r="B9" s="17" t="s">
        <v>11</v>
      </c>
      <c r="C9" s="92" t="n">
        <v>9520</v>
      </c>
      <c r="D9" s="92" t="n">
        <v>9905</v>
      </c>
      <c r="E9" s="61" t="n">
        <v>11041</v>
      </c>
    </row>
    <row r="10" customFormat="false" ht="22.5" hidden="false" customHeight="true" outlineLevel="0" collapsed="false">
      <c r="A10" s="16" t="s">
        <v>12</v>
      </c>
      <c r="B10" s="17" t="s">
        <v>13</v>
      </c>
      <c r="C10" s="92" t="n">
        <v>4367</v>
      </c>
      <c r="D10" s="92" t="n">
        <v>3740</v>
      </c>
      <c r="E10" s="61" t="n">
        <v>4438</v>
      </c>
    </row>
    <row r="11" customFormat="false" ht="20.1" hidden="false" customHeight="true" outlineLevel="0" collapsed="false">
      <c r="A11" s="16" t="s">
        <v>14</v>
      </c>
      <c r="B11" s="17" t="s">
        <v>15</v>
      </c>
      <c r="C11" s="92" t="n">
        <v>552</v>
      </c>
      <c r="D11" s="92" t="n">
        <v>559</v>
      </c>
      <c r="E11" s="61" t="n">
        <v>1200</v>
      </c>
    </row>
    <row r="12" customFormat="false" ht="20.1" hidden="false" customHeight="true" outlineLevel="0" collapsed="false">
      <c r="A12" s="16" t="s">
        <v>16</v>
      </c>
      <c r="B12" s="17" t="s">
        <v>17</v>
      </c>
      <c r="C12" s="131" t="n">
        <v>61</v>
      </c>
      <c r="D12" s="131" t="n">
        <v>30</v>
      </c>
      <c r="E12" s="61"/>
    </row>
    <row r="13" customFormat="false" ht="20.1" hidden="false" customHeight="true" outlineLevel="0" collapsed="false">
      <c r="A13" s="19" t="s">
        <v>18</v>
      </c>
      <c r="B13" s="20" t="s">
        <v>342</v>
      </c>
      <c r="C13" s="132"/>
      <c r="D13" s="132"/>
      <c r="E13" s="61" t="n">
        <v>357</v>
      </c>
    </row>
    <row r="14" customFormat="false" ht="20.1" hidden="false" customHeight="true" outlineLevel="0" collapsed="false">
      <c r="A14" s="19" t="s">
        <v>20</v>
      </c>
      <c r="B14" s="62" t="s">
        <v>21</v>
      </c>
      <c r="C14" s="132" t="n">
        <v>3470</v>
      </c>
      <c r="D14" s="132" t="n">
        <v>504</v>
      </c>
      <c r="E14" s="61"/>
    </row>
    <row r="15" customFormat="false" ht="20.1" hidden="false" customHeight="true" outlineLevel="0" collapsed="false">
      <c r="A15" s="19" t="s">
        <v>22</v>
      </c>
      <c r="B15" s="62" t="s">
        <v>23</v>
      </c>
      <c r="C15" s="132"/>
      <c r="D15" s="132"/>
      <c r="E15" s="61" t="n">
        <v>226</v>
      </c>
    </row>
    <row r="16" customFormat="false" ht="21" hidden="false" customHeight="true" outlineLevel="0" collapsed="false">
      <c r="A16" s="10" t="s">
        <v>24</v>
      </c>
      <c r="B16" s="21" t="s">
        <v>25</v>
      </c>
      <c r="C16" s="101" t="n">
        <f aca="false">+C17+C18+C19+C20+C21</f>
        <v>1043</v>
      </c>
      <c r="D16" s="101" t="n">
        <f aca="false">+D17+D18+D19+D20+D21</f>
        <v>2541</v>
      </c>
      <c r="E16" s="129" t="n">
        <f aca="false">+E17+E18+E19+E20+E21</f>
        <v>2230</v>
      </c>
    </row>
    <row r="17" customFormat="false" ht="20.1" hidden="false" customHeight="true" outlineLevel="0" collapsed="false">
      <c r="A17" s="13" t="s">
        <v>26</v>
      </c>
      <c r="B17" s="14" t="s">
        <v>27</v>
      </c>
      <c r="C17" s="89"/>
      <c r="D17" s="89"/>
      <c r="E17" s="130"/>
    </row>
    <row r="18" customFormat="false" ht="20.1" hidden="false" customHeight="true" outlineLevel="0" collapsed="false">
      <c r="A18" s="16" t="s">
        <v>28</v>
      </c>
      <c r="B18" s="17" t="s">
        <v>29</v>
      </c>
      <c r="C18" s="92"/>
      <c r="D18" s="92"/>
      <c r="E18" s="61"/>
    </row>
    <row r="19" customFormat="false" ht="21" hidden="false" customHeight="true" outlineLevel="0" collapsed="false">
      <c r="A19" s="16" t="s">
        <v>30</v>
      </c>
      <c r="B19" s="17" t="s">
        <v>31</v>
      </c>
      <c r="C19" s="92"/>
      <c r="D19" s="92"/>
      <c r="E19" s="61"/>
    </row>
    <row r="20" customFormat="false" ht="21" hidden="false" customHeight="true" outlineLevel="0" collapsed="false">
      <c r="A20" s="16" t="s">
        <v>32</v>
      </c>
      <c r="B20" s="17" t="s">
        <v>33</v>
      </c>
      <c r="C20" s="92"/>
      <c r="D20" s="92"/>
      <c r="E20" s="61"/>
    </row>
    <row r="21" customFormat="false" ht="20.1" hidden="false" customHeight="true" outlineLevel="0" collapsed="false">
      <c r="A21" s="16" t="s">
        <v>34</v>
      </c>
      <c r="B21" s="17" t="s">
        <v>35</v>
      </c>
      <c r="C21" s="92" t="n">
        <v>1043</v>
      </c>
      <c r="D21" s="92" t="n">
        <v>2541</v>
      </c>
      <c r="E21" s="61" t="n">
        <v>2230</v>
      </c>
    </row>
    <row r="22" customFormat="false" ht="20.1" hidden="false" customHeight="true" outlineLevel="0" collapsed="false">
      <c r="A22" s="19" t="s">
        <v>36</v>
      </c>
      <c r="B22" s="62" t="s">
        <v>37</v>
      </c>
      <c r="C22" s="98"/>
      <c r="D22" s="98"/>
      <c r="E22" s="65"/>
    </row>
    <row r="23" customFormat="false" ht="21" hidden="false" customHeight="true" outlineLevel="0" collapsed="false">
      <c r="A23" s="10" t="s">
        <v>38</v>
      </c>
      <c r="B23" s="11" t="s">
        <v>39</v>
      </c>
      <c r="C23" s="101" t="n">
        <f aca="false">+C24+C25+C26+C27+C28</f>
        <v>0</v>
      </c>
      <c r="D23" s="101" t="n">
        <f aca="false">+D24+D25+D26+D27+D28</f>
        <v>6498</v>
      </c>
      <c r="E23" s="129" t="n">
        <f aca="false">+E24+E25+E26+E27+E28</f>
        <v>540</v>
      </c>
    </row>
    <row r="24" customFormat="false" ht="20.1" hidden="false" customHeight="true" outlineLevel="0" collapsed="false">
      <c r="A24" s="13" t="s">
        <v>40</v>
      </c>
      <c r="B24" s="14" t="s">
        <v>41</v>
      </c>
      <c r="C24" s="89"/>
      <c r="D24" s="89" t="n">
        <v>6498</v>
      </c>
      <c r="E24" s="130" t="n">
        <v>540</v>
      </c>
    </row>
    <row r="25" customFormat="false" ht="20.1" hidden="false" customHeight="true" outlineLevel="0" collapsed="false">
      <c r="A25" s="16" t="s">
        <v>42</v>
      </c>
      <c r="B25" s="17" t="s">
        <v>43</v>
      </c>
      <c r="C25" s="92"/>
      <c r="D25" s="92"/>
      <c r="E25" s="61"/>
    </row>
    <row r="26" customFormat="false" ht="21.75" hidden="false" customHeight="true" outlineLevel="0" collapsed="false">
      <c r="A26" s="16" t="s">
        <v>44</v>
      </c>
      <c r="B26" s="17" t="s">
        <v>45</v>
      </c>
      <c r="C26" s="92"/>
      <c r="D26" s="92"/>
      <c r="E26" s="61"/>
    </row>
    <row r="27" customFormat="false" ht="21.75" hidden="false" customHeight="true" outlineLevel="0" collapsed="false">
      <c r="A27" s="16" t="s">
        <v>46</v>
      </c>
      <c r="B27" s="17" t="s">
        <v>47</v>
      </c>
      <c r="C27" s="92"/>
      <c r="D27" s="92"/>
      <c r="E27" s="61"/>
    </row>
    <row r="28" customFormat="false" ht="20.1" hidden="false" customHeight="true" outlineLevel="0" collapsed="false">
      <c r="A28" s="16" t="s">
        <v>48</v>
      </c>
      <c r="B28" s="17" t="s">
        <v>49</v>
      </c>
      <c r="C28" s="92"/>
      <c r="D28" s="92"/>
      <c r="E28" s="61"/>
    </row>
    <row r="29" customFormat="false" ht="20.1" hidden="false" customHeight="true" outlineLevel="0" collapsed="false">
      <c r="A29" s="19" t="s">
        <v>50</v>
      </c>
      <c r="B29" s="62" t="s">
        <v>51</v>
      </c>
      <c r="C29" s="98"/>
      <c r="D29" s="98"/>
      <c r="E29" s="65"/>
    </row>
    <row r="30" customFormat="false" ht="20.1" hidden="false" customHeight="true" outlineLevel="0" collapsed="false">
      <c r="A30" s="10" t="s">
        <v>52</v>
      </c>
      <c r="B30" s="11" t="s">
        <v>53</v>
      </c>
      <c r="C30" s="101" t="n">
        <f aca="false">+C31+C34+C35+C36</f>
        <v>3049</v>
      </c>
      <c r="D30" s="101" t="n">
        <f aca="false">+D31+D34+D35+D36</f>
        <v>5380</v>
      </c>
      <c r="E30" s="129" t="n">
        <f aca="false">+E31+E34+E35+E36</f>
        <v>4307</v>
      </c>
    </row>
    <row r="31" customFormat="false" ht="20.1" hidden="false" customHeight="true" outlineLevel="0" collapsed="false">
      <c r="A31" s="13" t="s">
        <v>54</v>
      </c>
      <c r="B31" s="14" t="s">
        <v>55</v>
      </c>
      <c r="C31" s="133" t="n">
        <f aca="false">+C32+C33</f>
        <v>2226</v>
      </c>
      <c r="D31" s="133" t="n">
        <f aca="false">+D32+D33</f>
        <v>4341</v>
      </c>
      <c r="E31" s="134" t="n">
        <v>2904</v>
      </c>
    </row>
    <row r="32" customFormat="false" ht="20.1" hidden="false" customHeight="true" outlineLevel="0" collapsed="false">
      <c r="A32" s="16" t="s">
        <v>56</v>
      </c>
      <c r="B32" s="17" t="s">
        <v>57</v>
      </c>
      <c r="C32" s="92"/>
      <c r="D32" s="92"/>
      <c r="E32" s="61"/>
    </row>
    <row r="33" customFormat="false" ht="20.1" hidden="false" customHeight="true" outlineLevel="0" collapsed="false">
      <c r="A33" s="16" t="s">
        <v>58</v>
      </c>
      <c r="B33" s="17" t="s">
        <v>59</v>
      </c>
      <c r="C33" s="92" t="n">
        <v>2226</v>
      </c>
      <c r="D33" s="92" t="n">
        <v>4341</v>
      </c>
      <c r="E33" s="61" t="n">
        <v>2904</v>
      </c>
    </row>
    <row r="34" customFormat="false" ht="20.1" hidden="false" customHeight="true" outlineLevel="0" collapsed="false">
      <c r="A34" s="16" t="s">
        <v>60</v>
      </c>
      <c r="B34" s="17" t="s">
        <v>61</v>
      </c>
      <c r="C34" s="92" t="n">
        <v>729</v>
      </c>
      <c r="D34" s="92" t="n">
        <v>784</v>
      </c>
      <c r="E34" s="61" t="n">
        <v>943</v>
      </c>
    </row>
    <row r="35" customFormat="false" ht="20.1" hidden="false" customHeight="true" outlineLevel="0" collapsed="false">
      <c r="A35" s="16" t="s">
        <v>62</v>
      </c>
      <c r="B35" s="17" t="s">
        <v>63</v>
      </c>
      <c r="C35" s="92"/>
      <c r="D35" s="92" t="n">
        <v>225</v>
      </c>
      <c r="E35" s="61" t="n">
        <v>152</v>
      </c>
    </row>
    <row r="36" customFormat="false" ht="20.1" hidden="false" customHeight="true" outlineLevel="0" collapsed="false">
      <c r="A36" s="19" t="s">
        <v>64</v>
      </c>
      <c r="B36" s="62" t="s">
        <v>65</v>
      </c>
      <c r="C36" s="98" t="n">
        <v>94</v>
      </c>
      <c r="D36" s="98" t="n">
        <v>30</v>
      </c>
      <c r="E36" s="65" t="n">
        <v>308</v>
      </c>
    </row>
    <row r="37" customFormat="false" ht="20.1" hidden="false" customHeight="true" outlineLevel="0" collapsed="false">
      <c r="A37" s="10" t="s">
        <v>66</v>
      </c>
      <c r="B37" s="11" t="s">
        <v>67</v>
      </c>
      <c r="C37" s="101" t="n">
        <f aca="false">SUM(C38:C47)</f>
        <v>1395</v>
      </c>
      <c r="D37" s="101" t="n">
        <f aca="false">SUM(D38:D47)</f>
        <v>1339</v>
      </c>
      <c r="E37" s="129" t="n">
        <f aca="false">SUM(E38:E47)</f>
        <v>1484</v>
      </c>
    </row>
    <row r="38" customFormat="false" ht="20.1" hidden="false" customHeight="true" outlineLevel="0" collapsed="false">
      <c r="A38" s="13" t="s">
        <v>68</v>
      </c>
      <c r="B38" s="14" t="s">
        <v>69</v>
      </c>
      <c r="C38" s="89"/>
      <c r="D38" s="89"/>
      <c r="E38" s="130"/>
    </row>
    <row r="39" customFormat="false" ht="20.1" hidden="false" customHeight="true" outlineLevel="0" collapsed="false">
      <c r="A39" s="16" t="s">
        <v>70</v>
      </c>
      <c r="B39" s="17" t="s">
        <v>71</v>
      </c>
      <c r="C39" s="92" t="n">
        <v>796</v>
      </c>
      <c r="D39" s="92" t="n">
        <v>768</v>
      </c>
      <c r="E39" s="61" t="n">
        <v>935</v>
      </c>
    </row>
    <row r="40" customFormat="false" ht="20.1" hidden="false" customHeight="true" outlineLevel="0" collapsed="false">
      <c r="A40" s="16" t="s">
        <v>72</v>
      </c>
      <c r="B40" s="17" t="s">
        <v>73</v>
      </c>
      <c r="C40" s="92"/>
      <c r="D40" s="92"/>
      <c r="E40" s="61"/>
    </row>
    <row r="41" customFormat="false" ht="20.1" hidden="false" customHeight="true" outlineLevel="0" collapsed="false">
      <c r="A41" s="16" t="s">
        <v>74</v>
      </c>
      <c r="B41" s="17" t="s">
        <v>75</v>
      </c>
      <c r="C41" s="92"/>
      <c r="D41" s="92"/>
      <c r="E41" s="61"/>
    </row>
    <row r="42" customFormat="false" ht="20.1" hidden="false" customHeight="true" outlineLevel="0" collapsed="false">
      <c r="A42" s="16" t="s">
        <v>76</v>
      </c>
      <c r="B42" s="17" t="s">
        <v>77</v>
      </c>
      <c r="C42" s="92" t="n">
        <v>424</v>
      </c>
      <c r="D42" s="92" t="n">
        <v>493</v>
      </c>
      <c r="E42" s="61" t="n">
        <v>400</v>
      </c>
    </row>
    <row r="43" customFormat="false" ht="20.1" hidden="false" customHeight="true" outlineLevel="0" collapsed="false">
      <c r="A43" s="16" t="s">
        <v>78</v>
      </c>
      <c r="B43" s="17" t="s">
        <v>79</v>
      </c>
      <c r="C43" s="92"/>
      <c r="D43" s="92"/>
      <c r="E43" s="61"/>
    </row>
    <row r="44" customFormat="false" ht="20.1" hidden="false" customHeight="true" outlineLevel="0" collapsed="false">
      <c r="A44" s="16" t="s">
        <v>80</v>
      </c>
      <c r="B44" s="17" t="s">
        <v>81</v>
      </c>
      <c r="C44" s="92"/>
      <c r="D44" s="92"/>
      <c r="E44" s="61"/>
    </row>
    <row r="45" customFormat="false" ht="20.1" hidden="false" customHeight="true" outlineLevel="0" collapsed="false">
      <c r="A45" s="16" t="s">
        <v>82</v>
      </c>
      <c r="B45" s="17" t="s">
        <v>83</v>
      </c>
      <c r="C45" s="92" t="n">
        <v>175</v>
      </c>
      <c r="D45" s="92" t="n">
        <v>22</v>
      </c>
      <c r="E45" s="61" t="n">
        <v>49</v>
      </c>
    </row>
    <row r="46" customFormat="false" ht="20.1" hidden="false" customHeight="true" outlineLevel="0" collapsed="false">
      <c r="A46" s="16" t="s">
        <v>84</v>
      </c>
      <c r="B46" s="17" t="s">
        <v>85</v>
      </c>
      <c r="C46" s="92"/>
      <c r="D46" s="92"/>
      <c r="E46" s="61"/>
    </row>
    <row r="47" customFormat="false" ht="20.1" hidden="false" customHeight="true" outlineLevel="0" collapsed="false">
      <c r="A47" s="19" t="s">
        <v>86</v>
      </c>
      <c r="B47" s="62" t="s">
        <v>87</v>
      </c>
      <c r="C47" s="98"/>
      <c r="D47" s="98" t="n">
        <v>56</v>
      </c>
      <c r="E47" s="65" t="n">
        <v>100</v>
      </c>
    </row>
    <row r="48" customFormat="false" ht="20.1" hidden="false" customHeight="true" outlineLevel="0" collapsed="false">
      <c r="A48" s="10" t="s">
        <v>88</v>
      </c>
      <c r="B48" s="11" t="s">
        <v>89</v>
      </c>
      <c r="C48" s="101" t="n">
        <f aca="false">SUM(C49:C53)</f>
        <v>0</v>
      </c>
      <c r="D48" s="101" t="n">
        <f aca="false">SUM(D49:D53)</f>
        <v>170</v>
      </c>
      <c r="E48" s="129" t="n">
        <f aca="false">SUM(E49:E53)</f>
        <v>0</v>
      </c>
    </row>
    <row r="49" customFormat="false" ht="20.1" hidden="false" customHeight="true" outlineLevel="0" collapsed="false">
      <c r="A49" s="13" t="s">
        <v>90</v>
      </c>
      <c r="B49" s="14" t="s">
        <v>91</v>
      </c>
      <c r="C49" s="89"/>
      <c r="D49" s="89"/>
      <c r="E49" s="130"/>
    </row>
    <row r="50" customFormat="false" ht="20.1" hidden="false" customHeight="true" outlineLevel="0" collapsed="false">
      <c r="A50" s="16" t="s">
        <v>92</v>
      </c>
      <c r="B50" s="17" t="s">
        <v>93</v>
      </c>
      <c r="C50" s="92"/>
      <c r="D50" s="92" t="n">
        <v>170</v>
      </c>
      <c r="E50" s="61"/>
    </row>
    <row r="51" customFormat="false" ht="12" hidden="false" customHeight="true" outlineLevel="0" collapsed="false">
      <c r="A51" s="16" t="s">
        <v>94</v>
      </c>
      <c r="B51" s="17" t="s">
        <v>95</v>
      </c>
      <c r="C51" s="92"/>
      <c r="D51" s="92"/>
      <c r="E51" s="61"/>
    </row>
    <row r="52" customFormat="false" ht="12" hidden="false" customHeight="true" outlineLevel="0" collapsed="false">
      <c r="A52" s="16" t="s">
        <v>96</v>
      </c>
      <c r="B52" s="17" t="s">
        <v>97</v>
      </c>
      <c r="C52" s="92"/>
      <c r="D52" s="92"/>
      <c r="E52" s="61"/>
    </row>
    <row r="53" customFormat="false" ht="12" hidden="false" customHeight="true" outlineLevel="0" collapsed="false">
      <c r="A53" s="19" t="s">
        <v>98</v>
      </c>
      <c r="B53" s="62" t="s">
        <v>99</v>
      </c>
      <c r="C53" s="98"/>
      <c r="D53" s="98"/>
      <c r="E53" s="65"/>
    </row>
    <row r="54" customFormat="false" ht="12" hidden="false" customHeight="true" outlineLevel="0" collapsed="false">
      <c r="A54" s="10" t="s">
        <v>100</v>
      </c>
      <c r="B54" s="11" t="s">
        <v>101</v>
      </c>
      <c r="C54" s="101" t="n">
        <f aca="false">SUM(C55:C57)</f>
        <v>0</v>
      </c>
      <c r="D54" s="101" t="n">
        <f aca="false">SUM(D55:D57)</f>
        <v>0</v>
      </c>
      <c r="E54" s="129" t="n">
        <f aca="false">SUM(E55:E57)</f>
        <v>0</v>
      </c>
    </row>
    <row r="55" customFormat="false" ht="12" hidden="false" customHeight="true" outlineLevel="0" collapsed="false">
      <c r="A55" s="13" t="s">
        <v>102</v>
      </c>
      <c r="B55" s="14" t="s">
        <v>103</v>
      </c>
      <c r="C55" s="89"/>
      <c r="D55" s="89"/>
      <c r="E55" s="130"/>
    </row>
    <row r="56" customFormat="false" ht="12" hidden="false" customHeight="true" outlineLevel="0" collapsed="false">
      <c r="A56" s="16" t="s">
        <v>104</v>
      </c>
      <c r="B56" s="17" t="s">
        <v>105</v>
      </c>
      <c r="C56" s="92"/>
      <c r="D56" s="92"/>
      <c r="E56" s="61"/>
    </row>
    <row r="57" customFormat="false" ht="12" hidden="false" customHeight="true" outlineLevel="0" collapsed="false">
      <c r="A57" s="16" t="s">
        <v>106</v>
      </c>
      <c r="B57" s="17" t="s">
        <v>107</v>
      </c>
      <c r="C57" s="92"/>
      <c r="D57" s="92"/>
      <c r="E57" s="61"/>
    </row>
    <row r="58" customFormat="false" ht="12" hidden="false" customHeight="true" outlineLevel="0" collapsed="false">
      <c r="A58" s="19" t="s">
        <v>108</v>
      </c>
      <c r="B58" s="62" t="s">
        <v>109</v>
      </c>
      <c r="C58" s="98"/>
      <c r="D58" s="98"/>
      <c r="E58" s="65"/>
    </row>
    <row r="59" customFormat="false" ht="12" hidden="false" customHeight="true" outlineLevel="0" collapsed="false">
      <c r="A59" s="10" t="s">
        <v>110</v>
      </c>
      <c r="B59" s="21" t="s">
        <v>111</v>
      </c>
      <c r="C59" s="101" t="n">
        <f aca="false">SUM(C60:C62)</f>
        <v>0</v>
      </c>
      <c r="D59" s="101" t="n">
        <f aca="false">SUM(D60:D62)</f>
        <v>0</v>
      </c>
      <c r="E59" s="129" t="n">
        <f aca="false">SUM(E60:E62)</f>
        <v>0</v>
      </c>
    </row>
    <row r="60" customFormat="false" ht="12" hidden="false" customHeight="true" outlineLevel="0" collapsed="false">
      <c r="A60" s="16" t="s">
        <v>112</v>
      </c>
      <c r="B60" s="14" t="s">
        <v>113</v>
      </c>
      <c r="C60" s="92"/>
      <c r="D60" s="92"/>
      <c r="E60" s="61"/>
    </row>
    <row r="61" customFormat="false" ht="12" hidden="false" customHeight="true" outlineLevel="0" collapsed="false">
      <c r="A61" s="16" t="s">
        <v>114</v>
      </c>
      <c r="B61" s="17" t="s">
        <v>115</v>
      </c>
      <c r="C61" s="92"/>
      <c r="D61" s="92"/>
      <c r="E61" s="61"/>
    </row>
    <row r="62" customFormat="false" ht="12" hidden="false" customHeight="true" outlineLevel="0" collapsed="false">
      <c r="A62" s="16" t="s">
        <v>116</v>
      </c>
      <c r="B62" s="17" t="s">
        <v>117</v>
      </c>
      <c r="C62" s="92"/>
      <c r="D62" s="92"/>
      <c r="E62" s="61"/>
    </row>
    <row r="63" customFormat="false" ht="12" hidden="false" customHeight="true" outlineLevel="0" collapsed="false">
      <c r="A63" s="16" t="s">
        <v>118</v>
      </c>
      <c r="B63" s="62" t="s">
        <v>119</v>
      </c>
      <c r="C63" s="92"/>
      <c r="D63" s="92"/>
      <c r="E63" s="61"/>
    </row>
    <row r="64" customFormat="false" ht="20.1" hidden="false" customHeight="true" outlineLevel="0" collapsed="false">
      <c r="A64" s="10" t="s">
        <v>120</v>
      </c>
      <c r="B64" s="11" t="s">
        <v>121</v>
      </c>
      <c r="C64" s="101" t="n">
        <f aca="false">+C7+C16+C23+C30+C37+C48+C54+C59</f>
        <v>35622</v>
      </c>
      <c r="D64" s="101" t="n">
        <f aca="false">+D7+D16+D23+D30+D37+D48+D54+D59</f>
        <v>39535</v>
      </c>
      <c r="E64" s="129" t="n">
        <f aca="false">+E7+E16+E23+E30+E37+E48+E54+E59</f>
        <v>35604</v>
      </c>
    </row>
    <row r="65" customFormat="false" ht="20.1" hidden="false" customHeight="true" outlineLevel="0" collapsed="false">
      <c r="A65" s="135" t="s">
        <v>122</v>
      </c>
      <c r="B65" s="21" t="s">
        <v>123</v>
      </c>
      <c r="C65" s="101" t="n">
        <f aca="false">SUM(C66:C68)</f>
        <v>0</v>
      </c>
      <c r="D65" s="101" t="n">
        <f aca="false">SUM(D66:D68)</f>
        <v>0</v>
      </c>
      <c r="E65" s="129" t="n">
        <f aca="false">SUM(E66:E68)</f>
        <v>0</v>
      </c>
    </row>
    <row r="66" customFormat="false" ht="12" hidden="false" customHeight="true" outlineLevel="0" collapsed="false">
      <c r="A66" s="16" t="s">
        <v>124</v>
      </c>
      <c r="B66" s="14" t="s">
        <v>125</v>
      </c>
      <c r="C66" s="92"/>
      <c r="D66" s="92"/>
      <c r="E66" s="61"/>
    </row>
    <row r="67" customFormat="false" ht="12" hidden="false" customHeight="true" outlineLevel="0" collapsed="false">
      <c r="A67" s="16" t="s">
        <v>126</v>
      </c>
      <c r="B67" s="17" t="s">
        <v>127</v>
      </c>
      <c r="C67" s="92"/>
      <c r="D67" s="92"/>
      <c r="E67" s="61"/>
    </row>
    <row r="68" customFormat="false" ht="12" hidden="false" customHeight="true" outlineLevel="0" collapsed="false">
      <c r="A68" s="16" t="s">
        <v>128</v>
      </c>
      <c r="B68" s="136" t="s">
        <v>343</v>
      </c>
      <c r="C68" s="92"/>
      <c r="D68" s="92"/>
      <c r="E68" s="61"/>
    </row>
    <row r="69" customFormat="false" ht="12" hidden="false" customHeight="true" outlineLevel="0" collapsed="false">
      <c r="A69" s="135" t="s">
        <v>130</v>
      </c>
      <c r="B69" s="21" t="s">
        <v>131</v>
      </c>
      <c r="C69" s="101" t="n">
        <f aca="false">SUM(C70:C73)</f>
        <v>0</v>
      </c>
      <c r="D69" s="101" t="n">
        <f aca="false">SUM(D70:D73)</f>
        <v>0</v>
      </c>
      <c r="E69" s="129" t="n">
        <f aca="false">SUM(E70:E73)</f>
        <v>0</v>
      </c>
    </row>
    <row r="70" customFormat="false" ht="12" hidden="false" customHeight="true" outlineLevel="0" collapsed="false">
      <c r="A70" s="16" t="s">
        <v>132</v>
      </c>
      <c r="B70" s="14" t="s">
        <v>133</v>
      </c>
      <c r="C70" s="92"/>
      <c r="D70" s="92"/>
      <c r="E70" s="61"/>
    </row>
    <row r="71" customFormat="false" ht="12" hidden="false" customHeight="true" outlineLevel="0" collapsed="false">
      <c r="A71" s="16" t="s">
        <v>134</v>
      </c>
      <c r="B71" s="17" t="s">
        <v>135</v>
      </c>
      <c r="C71" s="92"/>
      <c r="D71" s="92"/>
      <c r="E71" s="61"/>
    </row>
    <row r="72" customFormat="false" ht="12" hidden="false" customHeight="true" outlineLevel="0" collapsed="false">
      <c r="A72" s="16" t="s">
        <v>136</v>
      </c>
      <c r="B72" s="17" t="s">
        <v>137</v>
      </c>
      <c r="C72" s="92"/>
      <c r="D72" s="92"/>
      <c r="E72" s="61"/>
    </row>
    <row r="73" customFormat="false" ht="12" hidden="false" customHeight="true" outlineLevel="0" collapsed="false">
      <c r="A73" s="16" t="s">
        <v>138</v>
      </c>
      <c r="B73" s="62" t="s">
        <v>139</v>
      </c>
      <c r="C73" s="92"/>
      <c r="D73" s="92"/>
      <c r="E73" s="61"/>
    </row>
    <row r="74" customFormat="false" ht="20.1" hidden="false" customHeight="true" outlineLevel="0" collapsed="false">
      <c r="A74" s="135" t="s">
        <v>140</v>
      </c>
      <c r="B74" s="21" t="s">
        <v>141</v>
      </c>
      <c r="C74" s="101" t="n">
        <f aca="false">SUM(C75:C76)</f>
        <v>11310</v>
      </c>
      <c r="D74" s="101" t="n">
        <f aca="false">SUM(D75:D76)</f>
        <v>5592</v>
      </c>
      <c r="E74" s="129" t="n">
        <f aca="false">SUM(E75:E76)</f>
        <v>6718</v>
      </c>
    </row>
    <row r="75" customFormat="false" ht="20.1" hidden="false" customHeight="true" outlineLevel="0" collapsed="false">
      <c r="A75" s="16" t="s">
        <v>142</v>
      </c>
      <c r="B75" s="14" t="s">
        <v>143</v>
      </c>
      <c r="C75" s="92" t="n">
        <v>11310</v>
      </c>
      <c r="D75" s="92" t="n">
        <v>5592</v>
      </c>
      <c r="E75" s="61" t="n">
        <v>6718</v>
      </c>
    </row>
    <row r="76" customFormat="false" ht="20.1" hidden="false" customHeight="true" outlineLevel="0" collapsed="false">
      <c r="A76" s="16" t="s">
        <v>144</v>
      </c>
      <c r="B76" s="62" t="s">
        <v>145</v>
      </c>
      <c r="C76" s="92"/>
      <c r="D76" s="92"/>
      <c r="E76" s="61"/>
    </row>
    <row r="77" customFormat="false" ht="20.1" hidden="false" customHeight="true" outlineLevel="0" collapsed="false">
      <c r="A77" s="135" t="s">
        <v>146</v>
      </c>
      <c r="B77" s="21" t="s">
        <v>147</v>
      </c>
      <c r="C77" s="101" t="n">
        <f aca="false">SUM(C78:C80)</f>
        <v>0</v>
      </c>
      <c r="D77" s="101" t="n">
        <f aca="false">SUM(D78:D80)</f>
        <v>841</v>
      </c>
      <c r="E77" s="129" t="n">
        <f aca="false">SUM(E78:E80)</f>
        <v>1355</v>
      </c>
    </row>
    <row r="78" customFormat="false" ht="20.1" hidden="false" customHeight="true" outlineLevel="0" collapsed="false">
      <c r="A78" s="16" t="s">
        <v>148</v>
      </c>
      <c r="B78" s="14" t="s">
        <v>149</v>
      </c>
      <c r="C78" s="92"/>
      <c r="D78" s="92" t="n">
        <v>841</v>
      </c>
      <c r="E78" s="61" t="n">
        <v>1355</v>
      </c>
    </row>
    <row r="79" customFormat="false" ht="12.95" hidden="false" customHeight="true" outlineLevel="0" collapsed="false">
      <c r="A79" s="16" t="s">
        <v>150</v>
      </c>
      <c r="B79" s="17" t="s">
        <v>151</v>
      </c>
      <c r="C79" s="92"/>
      <c r="D79" s="92"/>
      <c r="E79" s="61"/>
    </row>
    <row r="80" customFormat="false" ht="12.95" hidden="false" customHeight="true" outlineLevel="0" collapsed="false">
      <c r="A80" s="16" t="s">
        <v>152</v>
      </c>
      <c r="B80" s="62" t="s">
        <v>153</v>
      </c>
      <c r="C80" s="92"/>
      <c r="D80" s="92"/>
      <c r="E80" s="61"/>
    </row>
    <row r="81" customFormat="false" ht="12.95" hidden="false" customHeight="true" outlineLevel="0" collapsed="false">
      <c r="A81" s="135" t="s">
        <v>154</v>
      </c>
      <c r="B81" s="21" t="s">
        <v>155</v>
      </c>
      <c r="C81" s="101" t="n">
        <f aca="false">SUM(C82:C85)</f>
        <v>0</v>
      </c>
      <c r="D81" s="101" t="n">
        <f aca="false">SUM(D82:D85)</f>
        <v>0</v>
      </c>
      <c r="E81" s="129" t="n">
        <f aca="false">SUM(E82:E85)</f>
        <v>0</v>
      </c>
    </row>
    <row r="82" customFormat="false" ht="12.95" hidden="false" customHeight="true" outlineLevel="0" collapsed="false">
      <c r="A82" s="137" t="s">
        <v>156</v>
      </c>
      <c r="B82" s="14" t="s">
        <v>157</v>
      </c>
      <c r="C82" s="92"/>
      <c r="D82" s="92"/>
      <c r="E82" s="61"/>
    </row>
    <row r="83" customFormat="false" ht="12.95" hidden="false" customHeight="true" outlineLevel="0" collapsed="false">
      <c r="A83" s="138" t="s">
        <v>158</v>
      </c>
      <c r="B83" s="17" t="s">
        <v>159</v>
      </c>
      <c r="C83" s="92"/>
      <c r="D83" s="92"/>
      <c r="E83" s="61"/>
    </row>
    <row r="84" customFormat="false" ht="12.95" hidden="false" customHeight="true" outlineLevel="0" collapsed="false">
      <c r="A84" s="138" t="s">
        <v>160</v>
      </c>
      <c r="B84" s="17" t="s">
        <v>161</v>
      </c>
      <c r="C84" s="92"/>
      <c r="D84" s="92"/>
      <c r="E84" s="61"/>
    </row>
    <row r="85" customFormat="false" ht="12.95" hidden="false" customHeight="true" outlineLevel="0" collapsed="false">
      <c r="A85" s="139" t="s">
        <v>162</v>
      </c>
      <c r="B85" s="62" t="s">
        <v>163</v>
      </c>
      <c r="C85" s="92"/>
      <c r="D85" s="92"/>
      <c r="E85" s="61"/>
    </row>
    <row r="86" customFormat="false" ht="12.95" hidden="false" customHeight="true" outlineLevel="0" collapsed="false">
      <c r="A86" s="135" t="s">
        <v>164</v>
      </c>
      <c r="B86" s="21" t="s">
        <v>165</v>
      </c>
      <c r="C86" s="140"/>
      <c r="D86" s="140"/>
      <c r="E86" s="141"/>
    </row>
    <row r="87" customFormat="false" ht="20.1" hidden="false" customHeight="true" outlineLevel="0" collapsed="false">
      <c r="A87" s="135" t="s">
        <v>166</v>
      </c>
      <c r="B87" s="142" t="s">
        <v>167</v>
      </c>
      <c r="C87" s="101" t="n">
        <f aca="false">+C65+C69+C74+C77+C81+C86</f>
        <v>11310</v>
      </c>
      <c r="D87" s="101" t="n">
        <f aca="false">+D65+D69+D74+D77+D81+D86</f>
        <v>6433</v>
      </c>
      <c r="E87" s="129" t="n">
        <f aca="false">+E65+E69+E74+E77+E81+E86</f>
        <v>8073</v>
      </c>
    </row>
    <row r="88" customFormat="false" ht="22.5" hidden="false" customHeight="true" outlineLevel="0" collapsed="false">
      <c r="A88" s="143" t="s">
        <v>168</v>
      </c>
      <c r="B88" s="144" t="s">
        <v>169</v>
      </c>
      <c r="C88" s="101" t="n">
        <f aca="false">+C64+C87</f>
        <v>46932</v>
      </c>
      <c r="D88" s="101" t="n">
        <f aca="false">+D64+D87</f>
        <v>45968</v>
      </c>
      <c r="E88" s="129" t="n">
        <f aca="false">+E64+E87</f>
        <v>43677</v>
      </c>
    </row>
    <row r="89" customFormat="false" ht="20.1" hidden="false" customHeight="true" outlineLevel="0" collapsed="false">
      <c r="A89" s="145"/>
      <c r="B89" s="146"/>
      <c r="C89" s="147"/>
      <c r="D89" s="148"/>
      <c r="E89" s="149"/>
    </row>
    <row r="90" customFormat="false" ht="20.1" hidden="false" customHeight="true" outlineLevel="0" collapsed="false">
      <c r="A90" s="1" t="s">
        <v>171</v>
      </c>
      <c r="B90" s="1"/>
      <c r="C90" s="1"/>
      <c r="D90" s="1"/>
      <c r="E90" s="1"/>
    </row>
    <row r="91" customFormat="false" ht="20.1" hidden="false" customHeight="true" outlineLevel="0" collapsed="false">
      <c r="A91" s="37"/>
      <c r="B91" s="37"/>
      <c r="C91" s="125"/>
      <c r="D91" s="2"/>
      <c r="E91" s="3" t="s">
        <v>2</v>
      </c>
    </row>
    <row r="92" customFormat="false" ht="24.75" hidden="false" customHeight="true" outlineLevel="0" collapsed="false">
      <c r="A92" s="4" t="s">
        <v>344</v>
      </c>
      <c r="B92" s="5" t="s">
        <v>172</v>
      </c>
      <c r="C92" s="5" t="s">
        <v>340</v>
      </c>
      <c r="D92" s="126" t="s">
        <v>341</v>
      </c>
      <c r="E92" s="127" t="s">
        <v>5</v>
      </c>
    </row>
    <row r="93" customFormat="false" ht="20.1" hidden="false" customHeight="true" outlineLevel="0" collapsed="false">
      <c r="A93" s="39" t="n">
        <v>1</v>
      </c>
      <c r="B93" s="40" t="n">
        <v>2</v>
      </c>
      <c r="C93" s="40" t="n">
        <v>3</v>
      </c>
      <c r="D93" s="40" t="n">
        <v>4</v>
      </c>
      <c r="E93" s="41" t="n">
        <v>5</v>
      </c>
    </row>
    <row r="94" customFormat="false" ht="20.1" hidden="false" customHeight="true" outlineLevel="0" collapsed="false">
      <c r="A94" s="42" t="s">
        <v>6</v>
      </c>
      <c r="B94" s="43" t="s">
        <v>173</v>
      </c>
      <c r="C94" s="150" t="n">
        <f aca="false">SUM(C95:C99)</f>
        <v>28114</v>
      </c>
      <c r="D94" s="151" t="n">
        <f aca="false">+D95+D96+D97+D98+D99</f>
        <v>18694</v>
      </c>
      <c r="E94" s="152" t="n">
        <f aca="false">+E95+E96+E97+E98+E99</f>
        <v>23369</v>
      </c>
    </row>
    <row r="95" customFormat="false" ht="20.1" hidden="false" customHeight="true" outlineLevel="0" collapsed="false">
      <c r="A95" s="45" t="s">
        <v>8</v>
      </c>
      <c r="B95" s="46" t="s">
        <v>174</v>
      </c>
      <c r="C95" s="153" t="n">
        <v>6436</v>
      </c>
      <c r="D95" s="154" t="n">
        <v>7346</v>
      </c>
      <c r="E95" s="155" t="n">
        <v>6197</v>
      </c>
    </row>
    <row r="96" customFormat="false" ht="20.1" hidden="false" customHeight="true" outlineLevel="0" collapsed="false">
      <c r="A96" s="16" t="s">
        <v>10</v>
      </c>
      <c r="B96" s="48" t="s">
        <v>175</v>
      </c>
      <c r="C96" s="94" t="n">
        <v>1564</v>
      </c>
      <c r="D96" s="92" t="n">
        <v>1780</v>
      </c>
      <c r="E96" s="61" t="n">
        <v>1552</v>
      </c>
    </row>
    <row r="97" customFormat="false" ht="20.1" hidden="false" customHeight="true" outlineLevel="0" collapsed="false">
      <c r="A97" s="16" t="s">
        <v>12</v>
      </c>
      <c r="B97" s="48" t="s">
        <v>176</v>
      </c>
      <c r="C97" s="156" t="n">
        <v>6732</v>
      </c>
      <c r="D97" s="98" t="n">
        <v>4002</v>
      </c>
      <c r="E97" s="65" t="n">
        <v>11817</v>
      </c>
    </row>
    <row r="98" customFormat="false" ht="20.1" hidden="false" customHeight="true" outlineLevel="0" collapsed="false">
      <c r="A98" s="16" t="s">
        <v>14</v>
      </c>
      <c r="B98" s="49" t="s">
        <v>177</v>
      </c>
      <c r="C98" s="156" t="n">
        <v>4641</v>
      </c>
      <c r="D98" s="98" t="n">
        <v>3510</v>
      </c>
      <c r="E98" s="65" t="n">
        <v>2801</v>
      </c>
    </row>
    <row r="99" customFormat="false" ht="20.1" hidden="false" customHeight="true" outlineLevel="0" collapsed="false">
      <c r="A99" s="16" t="s">
        <v>178</v>
      </c>
      <c r="B99" s="50" t="s">
        <v>179</v>
      </c>
      <c r="C99" s="156" t="n">
        <v>8741</v>
      </c>
      <c r="D99" s="98" t="n">
        <v>2056</v>
      </c>
      <c r="E99" s="65" t="n">
        <v>1002</v>
      </c>
    </row>
    <row r="100" customFormat="false" ht="20.1" hidden="false" customHeight="true" outlineLevel="0" collapsed="false">
      <c r="A100" s="16" t="s">
        <v>180</v>
      </c>
      <c r="B100" s="48" t="s">
        <v>181</v>
      </c>
      <c r="C100" s="156"/>
      <c r="D100" s="98" t="n">
        <v>1136</v>
      </c>
      <c r="E100" s="65"/>
    </row>
    <row r="101" customFormat="false" ht="20.1" hidden="false" customHeight="true" outlineLevel="0" collapsed="false">
      <c r="A101" s="16" t="s">
        <v>20</v>
      </c>
      <c r="B101" s="51" t="s">
        <v>182</v>
      </c>
      <c r="C101" s="156"/>
      <c r="D101" s="98"/>
      <c r="E101" s="65"/>
    </row>
    <row r="102" customFormat="false" ht="21" hidden="false" customHeight="true" outlineLevel="0" collapsed="false">
      <c r="A102" s="16" t="s">
        <v>22</v>
      </c>
      <c r="B102" s="53" t="s">
        <v>183</v>
      </c>
      <c r="C102" s="156"/>
      <c r="D102" s="98"/>
      <c r="E102" s="65"/>
    </row>
    <row r="103" customFormat="false" ht="21" hidden="false" customHeight="true" outlineLevel="0" collapsed="false">
      <c r="A103" s="16" t="s">
        <v>184</v>
      </c>
      <c r="B103" s="53" t="s">
        <v>185</v>
      </c>
      <c r="C103" s="156"/>
      <c r="D103" s="98"/>
      <c r="E103" s="65"/>
    </row>
    <row r="104" customFormat="false" ht="20.1" hidden="false" customHeight="true" outlineLevel="0" collapsed="false">
      <c r="A104" s="16" t="s">
        <v>186</v>
      </c>
      <c r="B104" s="51" t="s">
        <v>187</v>
      </c>
      <c r="C104" s="156" t="n">
        <v>8353</v>
      </c>
      <c r="D104" s="98" t="n">
        <v>920</v>
      </c>
      <c r="E104" s="65" t="n">
        <v>848</v>
      </c>
    </row>
    <row r="105" customFormat="false" ht="20.1" hidden="false" customHeight="true" outlineLevel="0" collapsed="false">
      <c r="A105" s="16" t="s">
        <v>188</v>
      </c>
      <c r="B105" s="51" t="s">
        <v>189</v>
      </c>
      <c r="C105" s="156"/>
      <c r="D105" s="98"/>
      <c r="E105" s="65"/>
    </row>
    <row r="106" customFormat="false" ht="22.5" hidden="false" customHeight="true" outlineLevel="0" collapsed="false">
      <c r="A106" s="16" t="s">
        <v>190</v>
      </c>
      <c r="B106" s="53" t="s">
        <v>191</v>
      </c>
      <c r="C106" s="156"/>
      <c r="D106" s="98"/>
      <c r="E106" s="65"/>
    </row>
    <row r="107" customFormat="false" ht="20.1" hidden="false" customHeight="true" outlineLevel="0" collapsed="false">
      <c r="A107" s="54" t="s">
        <v>192</v>
      </c>
      <c r="B107" s="55" t="s">
        <v>193</v>
      </c>
      <c r="C107" s="156"/>
      <c r="D107" s="98"/>
      <c r="E107" s="65"/>
    </row>
    <row r="108" customFormat="false" ht="20.1" hidden="false" customHeight="true" outlineLevel="0" collapsed="false">
      <c r="A108" s="16" t="s">
        <v>194</v>
      </c>
      <c r="B108" s="55" t="s">
        <v>195</v>
      </c>
      <c r="C108" s="156"/>
      <c r="D108" s="98"/>
      <c r="E108" s="65"/>
    </row>
    <row r="109" customFormat="false" ht="23.25" hidden="false" customHeight="true" outlineLevel="0" collapsed="false">
      <c r="A109" s="56" t="s">
        <v>196</v>
      </c>
      <c r="B109" s="57" t="s">
        <v>197</v>
      </c>
      <c r="C109" s="157" t="n">
        <v>388</v>
      </c>
      <c r="D109" s="158"/>
      <c r="E109" s="159" t="n">
        <v>154</v>
      </c>
    </row>
    <row r="110" customFormat="false" ht="20.1" hidden="false" customHeight="true" outlineLevel="0" collapsed="false">
      <c r="A110" s="10" t="s">
        <v>24</v>
      </c>
      <c r="B110" s="59" t="s">
        <v>198</v>
      </c>
      <c r="C110" s="160" t="n">
        <f aca="false">+C111+C113+C115</f>
        <v>0</v>
      </c>
      <c r="D110" s="101" t="n">
        <f aca="false">+D111+D113+D115</f>
        <v>6715</v>
      </c>
      <c r="E110" s="129" t="n">
        <f aca="false">+E111+E113+E115</f>
        <v>540</v>
      </c>
    </row>
    <row r="111" customFormat="false" ht="20.1" hidden="false" customHeight="true" outlineLevel="0" collapsed="false">
      <c r="A111" s="13" t="s">
        <v>26</v>
      </c>
      <c r="B111" s="48" t="s">
        <v>199</v>
      </c>
      <c r="C111" s="161"/>
      <c r="D111" s="89" t="n">
        <v>1524</v>
      </c>
      <c r="E111" s="130"/>
    </row>
    <row r="112" customFormat="false" ht="20.1" hidden="false" customHeight="true" outlineLevel="0" collapsed="false">
      <c r="A112" s="13" t="s">
        <v>28</v>
      </c>
      <c r="B112" s="60" t="s">
        <v>200</v>
      </c>
      <c r="C112" s="161"/>
      <c r="D112" s="89"/>
      <c r="E112" s="130"/>
    </row>
    <row r="113" customFormat="false" ht="20.1" hidden="false" customHeight="true" outlineLevel="0" collapsed="false">
      <c r="A113" s="13" t="s">
        <v>30</v>
      </c>
      <c r="B113" s="60" t="s">
        <v>201</v>
      </c>
      <c r="C113" s="94"/>
      <c r="D113" s="92" t="n">
        <v>5191</v>
      </c>
      <c r="E113" s="61" t="n">
        <v>540</v>
      </c>
    </row>
    <row r="114" customFormat="false" ht="20.1" hidden="false" customHeight="true" outlineLevel="0" collapsed="false">
      <c r="A114" s="13" t="s">
        <v>32</v>
      </c>
      <c r="B114" s="60" t="s">
        <v>202</v>
      </c>
      <c r="C114" s="162"/>
      <c r="D114" s="92"/>
      <c r="E114" s="61"/>
    </row>
    <row r="115" customFormat="false" ht="20.1" hidden="false" customHeight="true" outlineLevel="0" collapsed="false">
      <c r="A115" s="13" t="s">
        <v>34</v>
      </c>
      <c r="B115" s="62" t="s">
        <v>203</v>
      </c>
      <c r="C115" s="162"/>
      <c r="D115" s="92"/>
      <c r="E115" s="61"/>
    </row>
    <row r="116" customFormat="false" ht="22.5" hidden="false" customHeight="true" outlineLevel="0" collapsed="false">
      <c r="A116" s="13" t="s">
        <v>36</v>
      </c>
      <c r="B116" s="63" t="s">
        <v>204</v>
      </c>
      <c r="C116" s="162"/>
      <c r="D116" s="92"/>
      <c r="E116" s="61"/>
    </row>
    <row r="117" customFormat="false" ht="20.1" hidden="false" customHeight="true" outlineLevel="0" collapsed="false">
      <c r="A117" s="13" t="s">
        <v>205</v>
      </c>
      <c r="B117" s="64" t="s">
        <v>206</v>
      </c>
      <c r="C117" s="162"/>
      <c r="D117" s="92"/>
      <c r="E117" s="61"/>
    </row>
    <row r="118" customFormat="false" ht="21" hidden="false" customHeight="true" outlineLevel="0" collapsed="false">
      <c r="A118" s="13" t="s">
        <v>207</v>
      </c>
      <c r="B118" s="53" t="s">
        <v>185</v>
      </c>
      <c r="C118" s="162"/>
      <c r="D118" s="92"/>
      <c r="E118" s="61"/>
    </row>
    <row r="119" customFormat="false" ht="20.1" hidden="false" customHeight="true" outlineLevel="0" collapsed="false">
      <c r="A119" s="13" t="s">
        <v>208</v>
      </c>
      <c r="B119" s="53" t="s">
        <v>209</v>
      </c>
      <c r="C119" s="162"/>
      <c r="D119" s="92"/>
      <c r="E119" s="61"/>
    </row>
    <row r="120" customFormat="false" ht="20.1" hidden="false" customHeight="true" outlineLevel="0" collapsed="false">
      <c r="A120" s="13" t="s">
        <v>210</v>
      </c>
      <c r="B120" s="53" t="s">
        <v>211</v>
      </c>
      <c r="C120" s="162"/>
      <c r="D120" s="92"/>
      <c r="E120" s="61"/>
    </row>
    <row r="121" customFormat="false" ht="20.1" hidden="false" customHeight="true" outlineLevel="0" collapsed="false">
      <c r="A121" s="13" t="s">
        <v>212</v>
      </c>
      <c r="B121" s="53" t="s">
        <v>191</v>
      </c>
      <c r="C121" s="162"/>
      <c r="D121" s="92"/>
      <c r="E121" s="61"/>
    </row>
    <row r="122" customFormat="false" ht="20.1" hidden="false" customHeight="true" outlineLevel="0" collapsed="false">
      <c r="A122" s="13" t="s">
        <v>213</v>
      </c>
      <c r="B122" s="53" t="s">
        <v>214</v>
      </c>
      <c r="C122" s="162"/>
      <c r="D122" s="92"/>
      <c r="E122" s="61"/>
    </row>
    <row r="123" customFormat="false" ht="20.1" hidden="false" customHeight="true" outlineLevel="0" collapsed="false">
      <c r="A123" s="54" t="s">
        <v>215</v>
      </c>
      <c r="B123" s="53" t="s">
        <v>216</v>
      </c>
      <c r="C123" s="163"/>
      <c r="D123" s="98"/>
      <c r="E123" s="65"/>
    </row>
    <row r="124" customFormat="false" ht="20.1" hidden="false" customHeight="true" outlineLevel="0" collapsed="false">
      <c r="A124" s="10" t="s">
        <v>38</v>
      </c>
      <c r="B124" s="11" t="s">
        <v>217</v>
      </c>
      <c r="C124" s="160" t="n">
        <f aca="false">+C125+C126</f>
        <v>0</v>
      </c>
      <c r="D124" s="101" t="n">
        <f aca="false">+D125+D126</f>
        <v>0</v>
      </c>
      <c r="E124" s="129" t="n">
        <f aca="false">+E125+E126</f>
        <v>3409</v>
      </c>
    </row>
    <row r="125" customFormat="false" ht="20.1" hidden="false" customHeight="true" outlineLevel="0" collapsed="false">
      <c r="A125" s="13" t="s">
        <v>40</v>
      </c>
      <c r="B125" s="66" t="s">
        <v>218</v>
      </c>
      <c r="C125" s="161"/>
      <c r="D125" s="89" t="n">
        <v>0</v>
      </c>
      <c r="E125" s="130" t="n">
        <v>3409</v>
      </c>
    </row>
    <row r="126" customFormat="false" ht="20.1" hidden="false" customHeight="true" outlineLevel="0" collapsed="false">
      <c r="A126" s="19" t="s">
        <v>42</v>
      </c>
      <c r="B126" s="60" t="s">
        <v>219</v>
      </c>
      <c r="C126" s="156"/>
      <c r="D126" s="98"/>
      <c r="E126" s="65"/>
    </row>
    <row r="127" customFormat="false" ht="20.1" hidden="false" customHeight="true" outlineLevel="0" collapsed="false">
      <c r="A127" s="10" t="s">
        <v>220</v>
      </c>
      <c r="B127" s="11" t="s">
        <v>221</v>
      </c>
      <c r="C127" s="160" t="n">
        <f aca="false">+C94+C110+C124</f>
        <v>28114</v>
      </c>
      <c r="D127" s="101" t="n">
        <f aca="false">+D94+D110+D124</f>
        <v>25409</v>
      </c>
      <c r="E127" s="129" t="n">
        <f aca="false">+E94+E110+E124</f>
        <v>27318</v>
      </c>
    </row>
    <row r="128" customFormat="false" ht="21" hidden="false" customHeight="true" outlineLevel="0" collapsed="false">
      <c r="A128" s="10" t="s">
        <v>66</v>
      </c>
      <c r="B128" s="11" t="s">
        <v>222</v>
      </c>
      <c r="C128" s="160" t="n">
        <f aca="false">+C129+C130+C131</f>
        <v>0</v>
      </c>
      <c r="D128" s="101" t="n">
        <f aca="false">+D129+D130+D131</f>
        <v>0</v>
      </c>
      <c r="E128" s="129" t="n">
        <f aca="false">+E129+E130+E131</f>
        <v>0</v>
      </c>
    </row>
    <row r="129" customFormat="false" ht="20.1" hidden="false" customHeight="true" outlineLevel="0" collapsed="false">
      <c r="A129" s="13" t="s">
        <v>68</v>
      </c>
      <c r="B129" s="66" t="s">
        <v>223</v>
      </c>
      <c r="C129" s="162"/>
      <c r="D129" s="92"/>
      <c r="E129" s="61"/>
    </row>
    <row r="130" customFormat="false" ht="22.5" hidden="false" customHeight="true" outlineLevel="0" collapsed="false">
      <c r="A130" s="13" t="s">
        <v>70</v>
      </c>
      <c r="B130" s="66" t="s">
        <v>224</v>
      </c>
      <c r="C130" s="162"/>
      <c r="D130" s="92"/>
      <c r="E130" s="61"/>
    </row>
    <row r="131" customFormat="false" ht="20.1" hidden="false" customHeight="true" outlineLevel="0" collapsed="false">
      <c r="A131" s="54" t="s">
        <v>72</v>
      </c>
      <c r="B131" s="67" t="s">
        <v>225</v>
      </c>
      <c r="C131" s="162"/>
      <c r="D131" s="92"/>
      <c r="E131" s="61"/>
    </row>
    <row r="132" customFormat="false" ht="20.1" hidden="false" customHeight="true" outlineLevel="0" collapsed="false">
      <c r="A132" s="10" t="s">
        <v>88</v>
      </c>
      <c r="B132" s="11" t="s">
        <v>226</v>
      </c>
      <c r="C132" s="160" t="n">
        <f aca="false">+C133+C134+C135+C136</f>
        <v>0</v>
      </c>
      <c r="D132" s="101" t="n">
        <f aca="false">+D133+D134+D135+D136</f>
        <v>0</v>
      </c>
      <c r="E132" s="129" t="n">
        <f aca="false">+E133+E134+E135+E136</f>
        <v>0</v>
      </c>
    </row>
    <row r="133" customFormat="false" ht="20.1" hidden="false" customHeight="true" outlineLevel="0" collapsed="false">
      <c r="A133" s="13" t="s">
        <v>90</v>
      </c>
      <c r="B133" s="66" t="s">
        <v>227</v>
      </c>
      <c r="C133" s="162"/>
      <c r="D133" s="92"/>
      <c r="E133" s="61"/>
    </row>
    <row r="134" customFormat="false" ht="20.1" hidden="false" customHeight="true" outlineLevel="0" collapsed="false">
      <c r="A134" s="13" t="s">
        <v>92</v>
      </c>
      <c r="B134" s="66" t="s">
        <v>228</v>
      </c>
      <c r="C134" s="162"/>
      <c r="D134" s="92"/>
      <c r="E134" s="61"/>
    </row>
    <row r="135" customFormat="false" ht="20.1" hidden="false" customHeight="true" outlineLevel="0" collapsed="false">
      <c r="A135" s="13" t="s">
        <v>94</v>
      </c>
      <c r="B135" s="66" t="s">
        <v>229</v>
      </c>
      <c r="C135" s="162"/>
      <c r="D135" s="92"/>
      <c r="E135" s="61"/>
    </row>
    <row r="136" customFormat="false" ht="20.1" hidden="false" customHeight="true" outlineLevel="0" collapsed="false">
      <c r="A136" s="54" t="s">
        <v>96</v>
      </c>
      <c r="B136" s="67" t="s">
        <v>230</v>
      </c>
      <c r="C136" s="162"/>
      <c r="D136" s="92"/>
      <c r="E136" s="61"/>
    </row>
    <row r="137" customFormat="false" ht="20.1" hidden="false" customHeight="true" outlineLevel="0" collapsed="false">
      <c r="A137" s="10" t="s">
        <v>231</v>
      </c>
      <c r="B137" s="11" t="s">
        <v>232</v>
      </c>
      <c r="C137" s="160" t="n">
        <f aca="false">+C138+C139+C140+C141</f>
        <v>12203</v>
      </c>
      <c r="D137" s="101" t="n">
        <f aca="false">+D138+D139+D140+D141</f>
        <v>13841</v>
      </c>
      <c r="E137" s="129" t="n">
        <f aca="false">+E138+E139+E140+E141</f>
        <v>16359</v>
      </c>
    </row>
    <row r="138" customFormat="false" ht="20.1" hidden="false" customHeight="true" outlineLevel="0" collapsed="false">
      <c r="A138" s="13" t="s">
        <v>102</v>
      </c>
      <c r="B138" s="66" t="s">
        <v>233</v>
      </c>
      <c r="C138" s="162"/>
      <c r="D138" s="92"/>
      <c r="E138" s="61"/>
    </row>
    <row r="139" customFormat="false" ht="20.1" hidden="false" customHeight="true" outlineLevel="0" collapsed="false">
      <c r="A139" s="13" t="s">
        <v>104</v>
      </c>
      <c r="B139" s="66" t="s">
        <v>234</v>
      </c>
      <c r="C139" s="162"/>
      <c r="D139" s="92" t="n">
        <v>0</v>
      </c>
      <c r="E139" s="61" t="n">
        <v>1177</v>
      </c>
    </row>
    <row r="140" customFormat="false" ht="20.1" hidden="false" customHeight="true" outlineLevel="0" collapsed="false">
      <c r="A140" s="13" t="s">
        <v>106</v>
      </c>
      <c r="B140" s="66" t="s">
        <v>235</v>
      </c>
      <c r="C140" s="162"/>
      <c r="D140" s="92"/>
      <c r="E140" s="61"/>
    </row>
    <row r="141" customFormat="false" ht="20.1" hidden="false" customHeight="true" outlineLevel="0" collapsed="false">
      <c r="A141" s="54" t="s">
        <v>108</v>
      </c>
      <c r="B141" s="67" t="s">
        <v>345</v>
      </c>
      <c r="C141" s="162" t="n">
        <v>12203</v>
      </c>
      <c r="D141" s="92" t="n">
        <v>13841</v>
      </c>
      <c r="E141" s="61" t="n">
        <v>15182</v>
      </c>
    </row>
    <row r="142" customFormat="false" ht="20.1" hidden="false" customHeight="true" outlineLevel="0" collapsed="false">
      <c r="A142" s="10" t="s">
        <v>110</v>
      </c>
      <c r="B142" s="11" t="s">
        <v>237</v>
      </c>
      <c r="C142" s="164" t="n">
        <f aca="false">+C143+C144+C145+C146</f>
        <v>0</v>
      </c>
      <c r="D142" s="165" t="n">
        <f aca="false">+D143+D144+D145+D146</f>
        <v>0</v>
      </c>
      <c r="E142" s="166" t="n">
        <f aca="false">+E143+E144+E145+E146</f>
        <v>0</v>
      </c>
    </row>
    <row r="143" customFormat="false" ht="20.1" hidden="false" customHeight="true" outlineLevel="0" collapsed="false">
      <c r="A143" s="13" t="s">
        <v>112</v>
      </c>
      <c r="B143" s="66" t="s">
        <v>238</v>
      </c>
      <c r="C143" s="162"/>
      <c r="D143" s="92"/>
      <c r="E143" s="61"/>
    </row>
    <row r="144" customFormat="false" ht="20.1" hidden="false" customHeight="true" outlineLevel="0" collapsed="false">
      <c r="A144" s="13" t="s">
        <v>114</v>
      </c>
      <c r="B144" s="66" t="s">
        <v>239</v>
      </c>
      <c r="C144" s="162"/>
      <c r="D144" s="92"/>
      <c r="E144" s="61"/>
    </row>
    <row r="145" customFormat="false" ht="20.1" hidden="false" customHeight="true" outlineLevel="0" collapsed="false">
      <c r="A145" s="13" t="s">
        <v>116</v>
      </c>
      <c r="B145" s="66" t="s">
        <v>240</v>
      </c>
      <c r="C145" s="162"/>
      <c r="D145" s="92"/>
      <c r="E145" s="61"/>
    </row>
    <row r="146" customFormat="false" ht="20.1" hidden="false" customHeight="true" outlineLevel="0" collapsed="false">
      <c r="A146" s="13" t="s">
        <v>118</v>
      </c>
      <c r="B146" s="66" t="s">
        <v>241</v>
      </c>
      <c r="C146" s="162"/>
      <c r="D146" s="92"/>
      <c r="E146" s="61"/>
    </row>
    <row r="147" customFormat="false" ht="20.1" hidden="false" customHeight="true" outlineLevel="0" collapsed="false">
      <c r="A147" s="10" t="s">
        <v>120</v>
      </c>
      <c r="B147" s="11" t="s">
        <v>242</v>
      </c>
      <c r="C147" s="167" t="n">
        <f aca="false">+C128+C132+C137+C142</f>
        <v>12203</v>
      </c>
      <c r="D147" s="168" t="n">
        <f aca="false">+D128+D132+D137+D142</f>
        <v>13841</v>
      </c>
      <c r="E147" s="169" t="n">
        <f aca="false">+E128+E132+E137+E142</f>
        <v>16359</v>
      </c>
    </row>
    <row r="148" customFormat="false" ht="20.1" hidden="false" customHeight="true" outlineLevel="0" collapsed="false">
      <c r="A148" s="70" t="s">
        <v>243</v>
      </c>
      <c r="B148" s="71" t="s">
        <v>244</v>
      </c>
      <c r="C148" s="167" t="n">
        <f aca="false">+C127+C147</f>
        <v>40317</v>
      </c>
      <c r="D148" s="168" t="n">
        <f aca="false">+D127+D147</f>
        <v>39250</v>
      </c>
      <c r="E148" s="169" t="n">
        <f aca="false">+E127+E147</f>
        <v>43677</v>
      </c>
    </row>
  </sheetData>
  <mergeCells count="4">
    <mergeCell ref="A3:E3"/>
    <mergeCell ref="A4:B4"/>
    <mergeCell ref="A90:E90"/>
    <mergeCell ref="A91:B9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O32"/>
  <sheetViews>
    <sheetView windowProtection="false"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Q18" activeCellId="0" sqref="Q18"/>
    </sheetView>
  </sheetViews>
  <sheetFormatPr defaultRowHeight="15"/>
  <cols>
    <col collapsed="false" hidden="false" max="1" min="1" style="0" width="7.4234693877551"/>
    <col collapsed="false" hidden="false" max="2" min="2" style="0" width="27.2857142857143"/>
    <col collapsed="false" hidden="false" max="3" min="3" style="0" width="6.57142857142857"/>
    <col collapsed="false" hidden="false" max="4" min="4" style="0" width="6.14795918367347"/>
    <col collapsed="false" hidden="false" max="5" min="5" style="0" width="7.14795918367347"/>
    <col collapsed="false" hidden="false" max="6" min="6" style="0" width="6.4234693877551"/>
    <col collapsed="false" hidden="false" max="8" min="7" style="0" width="6.85714285714286"/>
    <col collapsed="false" hidden="false" max="9" min="9" style="0" width="7.14795918367347"/>
    <col collapsed="false" hidden="false" max="10" min="10" style="0" width="7"/>
    <col collapsed="false" hidden="false" max="1025" min="11" style="0" width="8.72959183673469"/>
  </cols>
  <sheetData>
    <row r="2" customFormat="false" ht="15" hidden="false" customHeight="false" outlineLevel="0" collapsed="false">
      <c r="B2" s="0" t="s">
        <v>346</v>
      </c>
    </row>
    <row r="3" customFormat="false" ht="30" hidden="false" customHeight="true" outlineLevel="0" collapsed="false">
      <c r="A3" s="170" t="s">
        <v>347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</row>
    <row r="4" customFormat="false" ht="20.1" hidden="false" customHeight="true" outlineLevel="0" collapsed="false">
      <c r="A4" s="171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3" t="s">
        <v>348</v>
      </c>
    </row>
    <row r="5" customFormat="false" ht="20.1" hidden="false" customHeight="true" outlineLevel="0" collapsed="false">
      <c r="A5" s="174" t="s">
        <v>344</v>
      </c>
      <c r="B5" s="175" t="s">
        <v>254</v>
      </c>
      <c r="C5" s="175" t="s">
        <v>349</v>
      </c>
      <c r="D5" s="175" t="s">
        <v>350</v>
      </c>
      <c r="E5" s="175" t="s">
        <v>351</v>
      </c>
      <c r="F5" s="175" t="s">
        <v>352</v>
      </c>
      <c r="G5" s="175" t="s">
        <v>353</v>
      </c>
      <c r="H5" s="175" t="s">
        <v>354</v>
      </c>
      <c r="I5" s="175" t="s">
        <v>355</v>
      </c>
      <c r="J5" s="175" t="s">
        <v>356</v>
      </c>
      <c r="K5" s="175" t="s">
        <v>357</v>
      </c>
      <c r="L5" s="175" t="s">
        <v>358</v>
      </c>
      <c r="M5" s="175" t="s">
        <v>359</v>
      </c>
      <c r="N5" s="175" t="s">
        <v>360</v>
      </c>
      <c r="O5" s="176" t="s">
        <v>361</v>
      </c>
    </row>
    <row r="6" customFormat="false" ht="20.1" hidden="false" customHeight="true" outlineLevel="0" collapsed="false">
      <c r="A6" s="177" t="s">
        <v>6</v>
      </c>
      <c r="B6" s="178" t="s">
        <v>252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</row>
    <row r="7" customFormat="false" ht="21" hidden="false" customHeight="true" outlineLevel="0" collapsed="false">
      <c r="A7" s="179" t="s">
        <v>24</v>
      </c>
      <c r="B7" s="180" t="s">
        <v>255</v>
      </c>
      <c r="C7" s="181" t="n">
        <v>2254</v>
      </c>
      <c r="D7" s="181" t="n">
        <v>2254</v>
      </c>
      <c r="E7" s="181" t="n">
        <v>2254</v>
      </c>
      <c r="F7" s="181" t="n">
        <v>2254</v>
      </c>
      <c r="G7" s="181" t="n">
        <v>2254</v>
      </c>
      <c r="H7" s="181" t="n">
        <v>2254</v>
      </c>
      <c r="I7" s="181" t="n">
        <v>2254</v>
      </c>
      <c r="J7" s="181" t="n">
        <v>2253</v>
      </c>
      <c r="K7" s="181" t="n">
        <v>2253</v>
      </c>
      <c r="L7" s="181" t="n">
        <v>2253</v>
      </c>
      <c r="M7" s="181" t="n">
        <v>2253</v>
      </c>
      <c r="N7" s="181" t="n">
        <v>2253</v>
      </c>
      <c r="O7" s="182" t="n">
        <f aca="false">SUM(C7:N7)</f>
        <v>27043</v>
      </c>
    </row>
    <row r="8" customFormat="false" ht="21.75" hidden="false" customHeight="true" outlineLevel="0" collapsed="false">
      <c r="A8" s="183" t="s">
        <v>38</v>
      </c>
      <c r="B8" s="184" t="s">
        <v>362</v>
      </c>
      <c r="C8" s="185" t="n">
        <v>186</v>
      </c>
      <c r="D8" s="185" t="n">
        <v>186</v>
      </c>
      <c r="E8" s="185" t="n">
        <v>186</v>
      </c>
      <c r="F8" s="185" t="n">
        <v>186</v>
      </c>
      <c r="G8" s="185" t="n">
        <v>186</v>
      </c>
      <c r="H8" s="185" t="n">
        <v>186</v>
      </c>
      <c r="I8" s="185" t="n">
        <v>186</v>
      </c>
      <c r="J8" s="185" t="n">
        <v>186</v>
      </c>
      <c r="K8" s="185" t="n">
        <v>186</v>
      </c>
      <c r="L8" s="185" t="n">
        <v>186</v>
      </c>
      <c r="M8" s="185" t="n">
        <v>185</v>
      </c>
      <c r="N8" s="185" t="n">
        <v>185</v>
      </c>
      <c r="O8" s="186" t="n">
        <f aca="false">SUM(C8:N8)</f>
        <v>2230</v>
      </c>
    </row>
    <row r="9" customFormat="false" ht="21.75" hidden="false" customHeight="true" outlineLevel="0" collapsed="false">
      <c r="A9" s="183" t="s">
        <v>220</v>
      </c>
      <c r="B9" s="187" t="s">
        <v>363</v>
      </c>
      <c r="C9" s="188" t="n">
        <v>45</v>
      </c>
      <c r="D9" s="188" t="n">
        <v>45</v>
      </c>
      <c r="E9" s="188" t="n">
        <v>45</v>
      </c>
      <c r="F9" s="188" t="n">
        <v>45</v>
      </c>
      <c r="G9" s="188" t="n">
        <v>45</v>
      </c>
      <c r="H9" s="188" t="n">
        <v>45</v>
      </c>
      <c r="I9" s="188" t="n">
        <v>45</v>
      </c>
      <c r="J9" s="188" t="n">
        <v>45</v>
      </c>
      <c r="K9" s="188" t="n">
        <v>45</v>
      </c>
      <c r="L9" s="188" t="n">
        <v>45</v>
      </c>
      <c r="M9" s="188" t="n">
        <v>45</v>
      </c>
      <c r="N9" s="188" t="n">
        <v>45</v>
      </c>
      <c r="O9" s="189" t="n">
        <f aca="false">SUM(C9:N9)</f>
        <v>540</v>
      </c>
    </row>
    <row r="10" customFormat="false" ht="20.1" hidden="false" customHeight="true" outlineLevel="0" collapsed="false">
      <c r="A10" s="183" t="s">
        <v>66</v>
      </c>
      <c r="B10" s="190" t="s">
        <v>260</v>
      </c>
      <c r="C10" s="185" t="n">
        <v>359</v>
      </c>
      <c r="D10" s="185" t="n">
        <v>359</v>
      </c>
      <c r="E10" s="185" t="n">
        <v>359</v>
      </c>
      <c r="F10" s="185" t="n">
        <v>359</v>
      </c>
      <c r="G10" s="185" t="n">
        <v>359</v>
      </c>
      <c r="H10" s="185" t="n">
        <v>359</v>
      </c>
      <c r="I10" s="185" t="n">
        <v>359</v>
      </c>
      <c r="J10" s="185" t="n">
        <v>359</v>
      </c>
      <c r="K10" s="185" t="n">
        <v>359</v>
      </c>
      <c r="L10" s="185" t="n">
        <v>359</v>
      </c>
      <c r="M10" s="185" t="n">
        <v>359</v>
      </c>
      <c r="N10" s="185" t="n">
        <v>358</v>
      </c>
      <c r="O10" s="186" t="n">
        <f aca="false">SUM(C10:N10)</f>
        <v>4307</v>
      </c>
    </row>
    <row r="11" customFormat="false" ht="20.1" hidden="false" customHeight="true" outlineLevel="0" collapsed="false">
      <c r="A11" s="183" t="s">
        <v>88</v>
      </c>
      <c r="B11" s="190" t="s">
        <v>364</v>
      </c>
      <c r="C11" s="185" t="n">
        <v>124</v>
      </c>
      <c r="D11" s="185" t="n">
        <v>124</v>
      </c>
      <c r="E11" s="185" t="n">
        <v>124</v>
      </c>
      <c r="F11" s="185" t="n">
        <v>124</v>
      </c>
      <c r="G11" s="185" t="n">
        <v>124</v>
      </c>
      <c r="H11" s="185" t="n">
        <v>124</v>
      </c>
      <c r="I11" s="185" t="n">
        <v>124</v>
      </c>
      <c r="J11" s="185" t="n">
        <v>124</v>
      </c>
      <c r="K11" s="185" t="n">
        <v>123</v>
      </c>
      <c r="L11" s="185" t="n">
        <v>123</v>
      </c>
      <c r="M11" s="185" t="n">
        <v>123</v>
      </c>
      <c r="N11" s="185" t="n">
        <v>123</v>
      </c>
      <c r="O11" s="186" t="n">
        <f aca="false">SUM(C11:N11)</f>
        <v>1484</v>
      </c>
    </row>
    <row r="12" customFormat="false" ht="20.1" hidden="false" customHeight="true" outlineLevel="0" collapsed="false">
      <c r="A12" s="183" t="s">
        <v>231</v>
      </c>
      <c r="B12" s="190" t="s">
        <v>310</v>
      </c>
      <c r="C12" s="185"/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6" t="n">
        <f aca="false">SUM(C12:N12)</f>
        <v>0</v>
      </c>
    </row>
    <row r="13" customFormat="false" ht="20.1" hidden="false" customHeight="true" outlineLevel="0" collapsed="false">
      <c r="A13" s="183" t="s">
        <v>110</v>
      </c>
      <c r="B13" s="190" t="s">
        <v>261</v>
      </c>
      <c r="C13" s="185"/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6" t="n">
        <f aca="false">SUM(C13:N13)</f>
        <v>0</v>
      </c>
    </row>
    <row r="14" customFormat="false" ht="21" hidden="false" customHeight="true" outlineLevel="0" collapsed="false">
      <c r="A14" s="183" t="s">
        <v>120</v>
      </c>
      <c r="B14" s="184" t="s">
        <v>365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6" t="n">
        <f aca="false">SUM(C14:N14)</f>
        <v>0</v>
      </c>
    </row>
    <row r="15" customFormat="false" ht="20.1" hidden="false" customHeight="true" outlineLevel="0" collapsed="false">
      <c r="A15" s="183" t="s">
        <v>243</v>
      </c>
      <c r="B15" s="190" t="s">
        <v>366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6" t="n">
        <f aca="false">SUM(C15:N15)</f>
        <v>0</v>
      </c>
    </row>
    <row r="16" customFormat="false" ht="20.1" hidden="false" customHeight="true" outlineLevel="0" collapsed="false">
      <c r="A16" s="177" t="s">
        <v>264</v>
      </c>
      <c r="B16" s="191" t="s">
        <v>367</v>
      </c>
      <c r="C16" s="192" t="n">
        <f aca="false">SUM(C7:C15)</f>
        <v>2968</v>
      </c>
      <c r="D16" s="192" t="n">
        <f aca="false">SUM(D7:D15)</f>
        <v>2968</v>
      </c>
      <c r="E16" s="192" t="n">
        <f aca="false">SUM(E7:E15)</f>
        <v>2968</v>
      </c>
      <c r="F16" s="192" t="n">
        <f aca="false">SUM(F7:F15)</f>
        <v>2968</v>
      </c>
      <c r="G16" s="192" t="n">
        <f aca="false">SUM(G7:G15)</f>
        <v>2968</v>
      </c>
      <c r="H16" s="192" t="n">
        <f aca="false">SUM(H7:H15)</f>
        <v>2968</v>
      </c>
      <c r="I16" s="192" t="n">
        <f aca="false">SUM(I7:I15)</f>
        <v>2968</v>
      </c>
      <c r="J16" s="192" t="n">
        <f aca="false">SUM(J7:J15)</f>
        <v>2967</v>
      </c>
      <c r="K16" s="192" t="n">
        <f aca="false">SUM(K7:K15)</f>
        <v>2966</v>
      </c>
      <c r="L16" s="192" t="n">
        <f aca="false">SUM(L7:L15)</f>
        <v>2966</v>
      </c>
      <c r="M16" s="192" t="n">
        <f aca="false">SUM(M7:M15)</f>
        <v>2965</v>
      </c>
      <c r="N16" s="192" t="n">
        <f aca="false">SUM(N7:N15)</f>
        <v>2964</v>
      </c>
      <c r="O16" s="193" t="n">
        <f aca="false">SUM(C16:N16)</f>
        <v>35604</v>
      </c>
    </row>
    <row r="17" customFormat="false" ht="20.1" hidden="false" customHeight="true" outlineLevel="0" collapsed="false">
      <c r="A17" s="177" t="s">
        <v>265</v>
      </c>
      <c r="B17" s="178" t="s">
        <v>253</v>
      </c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</row>
    <row r="18" customFormat="false" ht="20.1" hidden="false" customHeight="true" outlineLevel="0" collapsed="false">
      <c r="A18" s="194" t="s">
        <v>266</v>
      </c>
      <c r="B18" s="195" t="s">
        <v>256</v>
      </c>
      <c r="C18" s="188" t="n">
        <v>516</v>
      </c>
      <c r="D18" s="188" t="n">
        <v>516</v>
      </c>
      <c r="E18" s="188" t="n">
        <v>516</v>
      </c>
      <c r="F18" s="188" t="n">
        <v>516</v>
      </c>
      <c r="G18" s="188" t="n">
        <v>516</v>
      </c>
      <c r="H18" s="188" t="n">
        <v>516</v>
      </c>
      <c r="I18" s="188" t="n">
        <v>516</v>
      </c>
      <c r="J18" s="188" t="n">
        <v>517</v>
      </c>
      <c r="K18" s="188" t="n">
        <v>517</v>
      </c>
      <c r="L18" s="188" t="n">
        <v>517</v>
      </c>
      <c r="M18" s="188" t="n">
        <v>517</v>
      </c>
      <c r="N18" s="188" t="n">
        <v>517</v>
      </c>
      <c r="O18" s="189" t="n">
        <f aca="false">SUM(C18:N18)</f>
        <v>6197</v>
      </c>
    </row>
    <row r="19" customFormat="false" ht="21.75" hidden="false" customHeight="true" outlineLevel="0" collapsed="false">
      <c r="A19" s="183" t="s">
        <v>269</v>
      </c>
      <c r="B19" s="184" t="s">
        <v>175</v>
      </c>
      <c r="C19" s="185" t="n">
        <v>129</v>
      </c>
      <c r="D19" s="185" t="n">
        <v>129</v>
      </c>
      <c r="E19" s="185" t="n">
        <v>129</v>
      </c>
      <c r="F19" s="185" t="n">
        <v>129</v>
      </c>
      <c r="G19" s="185" t="n">
        <v>129</v>
      </c>
      <c r="H19" s="185" t="n">
        <v>129</v>
      </c>
      <c r="I19" s="185" t="n">
        <v>129</v>
      </c>
      <c r="J19" s="185" t="n">
        <v>129</v>
      </c>
      <c r="K19" s="185" t="n">
        <v>130</v>
      </c>
      <c r="L19" s="185" t="n">
        <v>130</v>
      </c>
      <c r="M19" s="185" t="n">
        <v>130</v>
      </c>
      <c r="N19" s="185" t="n">
        <v>130</v>
      </c>
      <c r="O19" s="186" t="n">
        <f aca="false">SUM(C19:N19)</f>
        <v>1552</v>
      </c>
    </row>
    <row r="20" customFormat="false" ht="20.1" hidden="false" customHeight="true" outlineLevel="0" collapsed="false">
      <c r="A20" s="183" t="s">
        <v>272</v>
      </c>
      <c r="B20" s="190" t="s">
        <v>176</v>
      </c>
      <c r="C20" s="185" t="n">
        <v>985</v>
      </c>
      <c r="D20" s="185" t="n">
        <v>985</v>
      </c>
      <c r="E20" s="185" t="n">
        <v>985</v>
      </c>
      <c r="F20" s="185" t="n">
        <v>985</v>
      </c>
      <c r="G20" s="185" t="n">
        <v>985</v>
      </c>
      <c r="H20" s="185" t="n">
        <v>985</v>
      </c>
      <c r="I20" s="185" t="n">
        <v>985</v>
      </c>
      <c r="J20" s="185" t="n">
        <v>985</v>
      </c>
      <c r="K20" s="185" t="n">
        <v>985</v>
      </c>
      <c r="L20" s="185" t="n">
        <v>984</v>
      </c>
      <c r="M20" s="185" t="n">
        <v>984</v>
      </c>
      <c r="N20" s="185" t="n">
        <v>984</v>
      </c>
      <c r="O20" s="186" t="n">
        <f aca="false">SUM(C20:N20)</f>
        <v>11817</v>
      </c>
    </row>
    <row r="21" customFormat="false" ht="20.1" hidden="false" customHeight="true" outlineLevel="0" collapsed="false">
      <c r="A21" s="183" t="s">
        <v>275</v>
      </c>
      <c r="B21" s="190" t="s">
        <v>177</v>
      </c>
      <c r="C21" s="185" t="n">
        <v>233</v>
      </c>
      <c r="D21" s="185" t="n">
        <v>233</v>
      </c>
      <c r="E21" s="185" t="n">
        <v>233</v>
      </c>
      <c r="F21" s="185" t="n">
        <v>233</v>
      </c>
      <c r="G21" s="185" t="n">
        <v>233</v>
      </c>
      <c r="H21" s="185" t="n">
        <v>233</v>
      </c>
      <c r="I21" s="185" t="n">
        <v>233</v>
      </c>
      <c r="J21" s="185" t="n">
        <v>234</v>
      </c>
      <c r="K21" s="185" t="n">
        <v>234</v>
      </c>
      <c r="L21" s="185" t="n">
        <v>234</v>
      </c>
      <c r="M21" s="185" t="n">
        <v>234</v>
      </c>
      <c r="N21" s="185" t="n">
        <v>234</v>
      </c>
      <c r="O21" s="186" t="n">
        <f aca="false">SUM(C21:N21)</f>
        <v>2801</v>
      </c>
    </row>
    <row r="22" customFormat="false" ht="20.1" hidden="false" customHeight="true" outlineLevel="0" collapsed="false">
      <c r="A22" s="183" t="s">
        <v>278</v>
      </c>
      <c r="B22" s="190" t="s">
        <v>368</v>
      </c>
      <c r="C22" s="185" t="n">
        <v>83</v>
      </c>
      <c r="D22" s="185" t="n">
        <v>83</v>
      </c>
      <c r="E22" s="185" t="n">
        <v>83</v>
      </c>
      <c r="F22" s="185" t="n">
        <v>83</v>
      </c>
      <c r="G22" s="185" t="n">
        <v>83</v>
      </c>
      <c r="H22" s="185" t="n">
        <v>83</v>
      </c>
      <c r="I22" s="185" t="n">
        <v>84</v>
      </c>
      <c r="J22" s="185" t="n">
        <v>84</v>
      </c>
      <c r="K22" s="185" t="n">
        <v>84</v>
      </c>
      <c r="L22" s="185" t="n">
        <v>84</v>
      </c>
      <c r="M22" s="185" t="n">
        <v>84</v>
      </c>
      <c r="N22" s="185" t="n">
        <v>84</v>
      </c>
      <c r="O22" s="186" t="n">
        <f aca="false">SUM(C22:N22)</f>
        <v>1002</v>
      </c>
    </row>
    <row r="23" customFormat="false" ht="20.1" hidden="false" customHeight="true" outlineLevel="0" collapsed="false">
      <c r="A23" s="183" t="s">
        <v>281</v>
      </c>
      <c r="B23" s="190" t="s">
        <v>199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6" t="n">
        <f aca="false">SUM(C23:N23)</f>
        <v>0</v>
      </c>
    </row>
    <row r="24" customFormat="false" ht="20.1" hidden="false" customHeight="true" outlineLevel="0" collapsed="false">
      <c r="A24" s="183" t="s">
        <v>284</v>
      </c>
      <c r="B24" s="184" t="s">
        <v>201</v>
      </c>
      <c r="C24" s="185" t="n">
        <v>45</v>
      </c>
      <c r="D24" s="185" t="n">
        <v>45</v>
      </c>
      <c r="E24" s="185" t="n">
        <v>45</v>
      </c>
      <c r="F24" s="185" t="n">
        <v>45</v>
      </c>
      <c r="G24" s="185" t="n">
        <v>45</v>
      </c>
      <c r="H24" s="185" t="n">
        <v>45</v>
      </c>
      <c r="I24" s="185" t="n">
        <v>45</v>
      </c>
      <c r="J24" s="185" t="n">
        <v>45</v>
      </c>
      <c r="K24" s="185" t="n">
        <v>45</v>
      </c>
      <c r="L24" s="185" t="n">
        <v>45</v>
      </c>
      <c r="M24" s="185" t="n">
        <v>45</v>
      </c>
      <c r="N24" s="185" t="n">
        <v>45</v>
      </c>
      <c r="O24" s="186" t="n">
        <f aca="false">SUM(C24:N24)</f>
        <v>540</v>
      </c>
    </row>
    <row r="25" customFormat="false" ht="20.1" hidden="false" customHeight="true" outlineLevel="0" collapsed="false">
      <c r="A25" s="183" t="s">
        <v>287</v>
      </c>
      <c r="B25" s="190" t="s">
        <v>203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6" t="n">
        <f aca="false">SUM(C25:N25)</f>
        <v>0</v>
      </c>
    </row>
    <row r="26" customFormat="false" ht="20.1" hidden="false" customHeight="true" outlineLevel="0" collapsed="false">
      <c r="A26" s="183" t="s">
        <v>290</v>
      </c>
      <c r="B26" s="190" t="s">
        <v>369</v>
      </c>
      <c r="C26" s="185" t="n">
        <v>98</v>
      </c>
      <c r="D26" s="185" t="n">
        <v>98</v>
      </c>
      <c r="E26" s="185" t="n">
        <v>98</v>
      </c>
      <c r="F26" s="185" t="n">
        <v>98</v>
      </c>
      <c r="G26" s="185" t="n">
        <v>98</v>
      </c>
      <c r="H26" s="185" t="n">
        <v>98</v>
      </c>
      <c r="I26" s="185" t="n">
        <v>98</v>
      </c>
      <c r="J26" s="185" t="n">
        <v>98</v>
      </c>
      <c r="K26" s="185" t="n">
        <v>98</v>
      </c>
      <c r="L26" s="185" t="n">
        <v>98</v>
      </c>
      <c r="M26" s="185" t="n">
        <v>98</v>
      </c>
      <c r="N26" s="185" t="n">
        <v>99</v>
      </c>
      <c r="O26" s="186" t="n">
        <f aca="false">SUM(C26:N26)</f>
        <v>1177</v>
      </c>
    </row>
    <row r="27" customFormat="false" ht="20.1" hidden="false" customHeight="true" outlineLevel="0" collapsed="false">
      <c r="A27" s="196" t="s">
        <v>293</v>
      </c>
      <c r="B27" s="191" t="s">
        <v>370</v>
      </c>
      <c r="C27" s="192" t="n">
        <f aca="false">SUM(C18:C26)</f>
        <v>2089</v>
      </c>
      <c r="D27" s="192" t="n">
        <f aca="false">SUM(D18:D26)</f>
        <v>2089</v>
      </c>
      <c r="E27" s="192" t="n">
        <f aca="false">SUM(E18:E26)</f>
        <v>2089</v>
      </c>
      <c r="F27" s="192" t="n">
        <f aca="false">SUM(F18:F26)</f>
        <v>2089</v>
      </c>
      <c r="G27" s="192" t="n">
        <f aca="false">SUM(G18:G26)</f>
        <v>2089</v>
      </c>
      <c r="H27" s="192" t="n">
        <f aca="false">SUM(H18:H26)</f>
        <v>2089</v>
      </c>
      <c r="I27" s="192" t="n">
        <f aca="false">SUM(I18:I26)</f>
        <v>2090</v>
      </c>
      <c r="J27" s="192" t="n">
        <f aca="false">SUM(J18:J26)</f>
        <v>2092</v>
      </c>
      <c r="K27" s="192" t="n">
        <f aca="false">SUM(K18:K26)</f>
        <v>2093</v>
      </c>
      <c r="L27" s="192" t="n">
        <f aca="false">SUM(L18:L26)</f>
        <v>2092</v>
      </c>
      <c r="M27" s="192" t="n">
        <f aca="false">SUM(M18:M26)</f>
        <v>2092</v>
      </c>
      <c r="N27" s="192" t="n">
        <f aca="false">SUM(N18:N26)</f>
        <v>2093</v>
      </c>
      <c r="O27" s="193" t="n">
        <f aca="false">SUM(C27:N27)</f>
        <v>25086</v>
      </c>
    </row>
    <row r="28" customFormat="false" ht="20.1" hidden="false" customHeight="true" outlineLevel="0" collapsed="false">
      <c r="A28" s="196" t="s">
        <v>296</v>
      </c>
      <c r="B28" s="197" t="s">
        <v>371</v>
      </c>
      <c r="C28" s="198" t="n">
        <f aca="false">C16-C27</f>
        <v>879</v>
      </c>
      <c r="D28" s="198" t="n">
        <f aca="false">D16-D27</f>
        <v>879</v>
      </c>
      <c r="E28" s="198" t="n">
        <f aca="false">E16-E27</f>
        <v>879</v>
      </c>
      <c r="F28" s="198" t="n">
        <f aca="false">F16-F27</f>
        <v>879</v>
      </c>
      <c r="G28" s="198" t="n">
        <f aca="false">G16-G27</f>
        <v>879</v>
      </c>
      <c r="H28" s="198" t="n">
        <f aca="false">H16-H27</f>
        <v>879</v>
      </c>
      <c r="I28" s="198" t="n">
        <f aca="false">I16-I27</f>
        <v>878</v>
      </c>
      <c r="J28" s="198" t="n">
        <f aca="false">J16-J27</f>
        <v>875</v>
      </c>
      <c r="K28" s="198" t="n">
        <f aca="false">K16-K27</f>
        <v>873</v>
      </c>
      <c r="L28" s="198" t="n">
        <f aca="false">L16-L27</f>
        <v>874</v>
      </c>
      <c r="M28" s="198" t="n">
        <f aca="false">M16-M27</f>
        <v>873</v>
      </c>
      <c r="N28" s="198" t="n">
        <f aca="false">N16-N27</f>
        <v>871</v>
      </c>
      <c r="O28" s="199" t="n">
        <f aca="false">O16-O27</f>
        <v>10518</v>
      </c>
    </row>
    <row r="32" customFormat="false" ht="13.8" hidden="false" customHeight="false" outlineLevel="0" collapsed="false"/>
    <row r="33" customFormat="false" ht="13.8" hidden="false" customHeight="false" outlineLevel="0" collapsed="false"/>
  </sheetData>
  <mergeCells count="3">
    <mergeCell ref="A3:O3"/>
    <mergeCell ref="B6:O6"/>
    <mergeCell ref="B17:O17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28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7" activeCellId="0" sqref="D17"/>
    </sheetView>
  </sheetViews>
  <sheetFormatPr defaultRowHeight="15"/>
  <cols>
    <col collapsed="false" hidden="false" max="1" min="1" style="0" width="52"/>
    <col collapsed="false" hidden="false" max="2" min="2" style="0" width="29.4183673469388"/>
    <col collapsed="false" hidden="false" max="1025" min="3" style="0" width="8.72959183673469"/>
  </cols>
  <sheetData>
    <row r="1" customFormat="false" ht="13.8" hidden="false" customHeight="false" outlineLevel="0" collapsed="false">
      <c r="A1" s="0" t="s">
        <v>372</v>
      </c>
    </row>
    <row r="4" customFormat="false" ht="20.1" hidden="false" customHeight="true" outlineLevel="0" collapsed="false">
      <c r="A4" s="200" t="s">
        <v>373</v>
      </c>
      <c r="B4" s="200"/>
    </row>
    <row r="5" customFormat="false" ht="20.1" hidden="false" customHeight="true" outlineLevel="0" collapsed="false">
      <c r="A5" s="200"/>
      <c r="B5" s="201" t="s">
        <v>374</v>
      </c>
    </row>
    <row r="6" customFormat="false" ht="20.1" hidden="false" customHeight="true" outlineLevel="0" collapsed="false">
      <c r="A6" s="202" t="s">
        <v>375</v>
      </c>
      <c r="B6" s="203" t="s">
        <v>376</v>
      </c>
    </row>
    <row r="7" customFormat="false" ht="20.1" hidden="false" customHeight="true" outlineLevel="0" collapsed="false">
      <c r="A7" s="204" t="n">
        <v>1</v>
      </c>
      <c r="B7" s="205" t="n">
        <v>2</v>
      </c>
    </row>
    <row r="8" customFormat="false" ht="20.1" hidden="false" customHeight="true" outlineLevel="0" collapsed="false">
      <c r="A8" s="206" t="s">
        <v>9</v>
      </c>
      <c r="B8" s="207" t="n">
        <v>9780986</v>
      </c>
    </row>
    <row r="9" customFormat="false" ht="20.1" hidden="false" customHeight="true" outlineLevel="0" collapsed="false">
      <c r="A9" s="208" t="s">
        <v>377</v>
      </c>
      <c r="B9" s="207" t="n">
        <v>11040534</v>
      </c>
    </row>
    <row r="10" customFormat="false" ht="20.1" hidden="false" customHeight="true" outlineLevel="0" collapsed="false">
      <c r="A10" s="208" t="s">
        <v>378</v>
      </c>
      <c r="B10" s="207" t="n">
        <v>4437515</v>
      </c>
    </row>
    <row r="11" customFormat="false" ht="20.1" hidden="false" customHeight="true" outlineLevel="0" collapsed="false">
      <c r="A11" s="208" t="s">
        <v>379</v>
      </c>
      <c r="B11" s="207" t="n">
        <v>1200000</v>
      </c>
    </row>
    <row r="12" customFormat="false" ht="20.1" hidden="false" customHeight="true" outlineLevel="0" collapsed="false">
      <c r="A12" s="208" t="s">
        <v>17</v>
      </c>
      <c r="B12" s="207"/>
    </row>
    <row r="13" customFormat="false" ht="20.1" hidden="false" customHeight="true" outlineLevel="0" collapsed="false">
      <c r="A13" s="208" t="s">
        <v>342</v>
      </c>
      <c r="B13" s="207" t="n">
        <v>356545</v>
      </c>
    </row>
    <row r="14" customFormat="false" ht="20.1" hidden="false" customHeight="true" outlineLevel="0" collapsed="false">
      <c r="A14" s="208" t="s">
        <v>23</v>
      </c>
      <c r="B14" s="207" t="n">
        <v>225546</v>
      </c>
    </row>
    <row r="15" customFormat="false" ht="20.1" hidden="false" customHeight="true" outlineLevel="0" collapsed="false">
      <c r="A15" s="208"/>
      <c r="B15" s="207"/>
    </row>
    <row r="16" customFormat="false" ht="20.1" hidden="false" customHeight="true" outlineLevel="0" collapsed="false">
      <c r="A16" s="208"/>
      <c r="B16" s="207"/>
    </row>
    <row r="17" customFormat="false" ht="20.1" hidden="false" customHeight="true" outlineLevel="0" collapsed="false">
      <c r="A17" s="208"/>
      <c r="B17" s="207"/>
    </row>
    <row r="18" customFormat="false" ht="20.1" hidden="false" customHeight="true" outlineLevel="0" collapsed="false">
      <c r="A18" s="208"/>
      <c r="B18" s="207"/>
    </row>
    <row r="19" customFormat="false" ht="20.1" hidden="false" customHeight="true" outlineLevel="0" collapsed="false">
      <c r="A19" s="208"/>
      <c r="B19" s="207"/>
    </row>
    <row r="20" customFormat="false" ht="20.1" hidden="false" customHeight="true" outlineLevel="0" collapsed="false">
      <c r="A20" s="208"/>
      <c r="B20" s="207"/>
    </row>
    <row r="21" customFormat="false" ht="20.1" hidden="false" customHeight="true" outlineLevel="0" collapsed="false">
      <c r="A21" s="208"/>
      <c r="B21" s="207"/>
    </row>
    <row r="22" customFormat="false" ht="20.1" hidden="false" customHeight="true" outlineLevel="0" collapsed="false">
      <c r="A22" s="208"/>
      <c r="B22" s="207"/>
    </row>
    <row r="23" customFormat="false" ht="20.1" hidden="false" customHeight="true" outlineLevel="0" collapsed="false">
      <c r="A23" s="208"/>
      <c r="B23" s="207"/>
    </row>
    <row r="24" customFormat="false" ht="20.1" hidden="false" customHeight="true" outlineLevel="0" collapsed="false">
      <c r="A24" s="208"/>
      <c r="B24" s="207"/>
    </row>
    <row r="25" customFormat="false" ht="20.1" hidden="false" customHeight="true" outlineLevel="0" collapsed="false">
      <c r="A25" s="208"/>
      <c r="B25" s="207"/>
    </row>
    <row r="26" customFormat="false" ht="20.1" hidden="false" customHeight="true" outlineLevel="0" collapsed="false">
      <c r="A26" s="208"/>
      <c r="B26" s="207"/>
    </row>
    <row r="27" customFormat="false" ht="20.1" hidden="false" customHeight="true" outlineLevel="0" collapsed="false">
      <c r="A27" s="209"/>
      <c r="B27" s="207"/>
    </row>
    <row r="28" customFormat="false" ht="20.1" hidden="false" customHeight="true" outlineLevel="0" collapsed="false">
      <c r="A28" s="210" t="s">
        <v>361</v>
      </c>
      <c r="B28" s="211" t="n">
        <f aca="false">SUM(B8:B27)</f>
        <v>27041126</v>
      </c>
    </row>
  </sheetData>
  <mergeCells count="1">
    <mergeCell ref="A4:B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RowHeight="15"/>
  <cols>
    <col collapsed="false" hidden="false" max="1" min="1" style="0" width="8.72959183673469"/>
    <col collapsed="false" hidden="false" max="2" min="2" style="0" width="26.5765306122449"/>
    <col collapsed="false" hidden="false" max="3" min="3" style="0" width="19.5714285714286"/>
    <col collapsed="false" hidden="false" max="4" min="4" style="0" width="13.0051020408163"/>
    <col collapsed="false" hidden="false" max="1025" min="5" style="0" width="8.72959183673469"/>
  </cols>
  <sheetData>
    <row r="1" customFormat="false" ht="15" hidden="false" customHeight="false" outlineLevel="0" collapsed="false">
      <c r="B1" s="0" t="s">
        <v>380</v>
      </c>
    </row>
    <row r="2" customFormat="false" ht="13.8" hidden="false" customHeight="false" outlineLevel="0" collapsed="false"/>
    <row r="3" customFormat="false" ht="29.85" hidden="false" customHeight="true" outlineLevel="0" collapsed="false">
      <c r="A3" s="212" t="s">
        <v>381</v>
      </c>
      <c r="B3" s="212"/>
      <c r="C3" s="212"/>
      <c r="D3" s="212"/>
    </row>
    <row r="4" customFormat="false" ht="15.75" hidden="false" customHeight="false" outlineLevel="0" collapsed="false">
      <c r="A4" s="213"/>
      <c r="B4" s="213"/>
      <c r="C4" s="213"/>
      <c r="D4" s="213"/>
    </row>
    <row r="5" customFormat="false" ht="13.8" hidden="false" customHeight="false" outlineLevel="0" collapsed="false">
      <c r="A5" s="214"/>
      <c r="B5" s="214"/>
      <c r="C5" s="215" t="s">
        <v>348</v>
      </c>
      <c r="D5" s="215"/>
    </row>
    <row r="6" customFormat="false" ht="26.25" hidden="false" customHeight="false" outlineLevel="0" collapsed="false">
      <c r="A6" s="216" t="s">
        <v>3</v>
      </c>
      <c r="B6" s="217" t="s">
        <v>382</v>
      </c>
      <c r="C6" s="217" t="s">
        <v>383</v>
      </c>
      <c r="D6" s="218" t="s">
        <v>384</v>
      </c>
    </row>
    <row r="7" customFormat="false" ht="13.8" hidden="false" customHeight="false" outlineLevel="0" collapsed="false">
      <c r="A7" s="219" t="s">
        <v>6</v>
      </c>
      <c r="B7" s="220" t="s">
        <v>385</v>
      </c>
      <c r="C7" s="220" t="s">
        <v>386</v>
      </c>
      <c r="D7" s="221" t="n">
        <v>60</v>
      </c>
    </row>
    <row r="8" customFormat="false" ht="15" hidden="false" customHeight="false" outlineLevel="0" collapsed="false">
      <c r="A8" s="222" t="s">
        <v>24</v>
      </c>
      <c r="B8" s="223" t="s">
        <v>387</v>
      </c>
      <c r="C8" s="223" t="s">
        <v>386</v>
      </c>
      <c r="D8" s="224" t="n">
        <v>10</v>
      </c>
    </row>
    <row r="9" customFormat="false" ht="15" hidden="false" customHeight="false" outlineLevel="0" collapsed="false">
      <c r="A9" s="222" t="s">
        <v>38</v>
      </c>
      <c r="B9" s="223"/>
      <c r="C9" s="223"/>
      <c r="D9" s="224"/>
    </row>
    <row r="10" customFormat="false" ht="15" hidden="false" customHeight="false" outlineLevel="0" collapsed="false">
      <c r="A10" s="222" t="s">
        <v>220</v>
      </c>
      <c r="B10" s="223"/>
      <c r="C10" s="223"/>
      <c r="D10" s="224"/>
    </row>
    <row r="11" customFormat="false" ht="15" hidden="false" customHeight="false" outlineLevel="0" collapsed="false">
      <c r="A11" s="222" t="s">
        <v>66</v>
      </c>
      <c r="B11" s="223"/>
      <c r="C11" s="223"/>
      <c r="D11" s="224"/>
    </row>
    <row r="12" customFormat="false" ht="15" hidden="false" customHeight="false" outlineLevel="0" collapsed="false">
      <c r="A12" s="222" t="s">
        <v>88</v>
      </c>
      <c r="B12" s="223"/>
      <c r="C12" s="223"/>
      <c r="D12" s="224"/>
    </row>
    <row r="13" customFormat="false" ht="15" hidden="false" customHeight="false" outlineLevel="0" collapsed="false">
      <c r="A13" s="222" t="s">
        <v>231</v>
      </c>
      <c r="B13" s="223"/>
      <c r="C13" s="223"/>
      <c r="D13" s="224"/>
    </row>
    <row r="14" customFormat="false" ht="15" hidden="false" customHeight="false" outlineLevel="0" collapsed="false">
      <c r="A14" s="222" t="s">
        <v>110</v>
      </c>
      <c r="B14" s="223"/>
      <c r="C14" s="223"/>
      <c r="D14" s="224"/>
    </row>
    <row r="15" customFormat="false" ht="15" hidden="false" customHeight="false" outlineLevel="0" collapsed="false">
      <c r="A15" s="222" t="s">
        <v>120</v>
      </c>
      <c r="B15" s="223"/>
      <c r="C15" s="223"/>
      <c r="D15" s="224"/>
    </row>
    <row r="16" customFormat="false" ht="15" hidden="false" customHeight="false" outlineLevel="0" collapsed="false">
      <c r="A16" s="222" t="s">
        <v>243</v>
      </c>
      <c r="B16" s="223"/>
      <c r="C16" s="223"/>
      <c r="D16" s="224"/>
    </row>
    <row r="17" customFormat="false" ht="15" hidden="false" customHeight="false" outlineLevel="0" collapsed="false">
      <c r="A17" s="222" t="s">
        <v>264</v>
      </c>
      <c r="B17" s="223"/>
      <c r="C17" s="223"/>
      <c r="D17" s="224"/>
    </row>
    <row r="18" customFormat="false" ht="15" hidden="false" customHeight="false" outlineLevel="0" collapsed="false">
      <c r="A18" s="222" t="s">
        <v>265</v>
      </c>
      <c r="B18" s="223"/>
      <c r="C18" s="223"/>
      <c r="D18" s="224"/>
    </row>
    <row r="19" customFormat="false" ht="15" hidden="false" customHeight="false" outlineLevel="0" collapsed="false">
      <c r="A19" s="222" t="s">
        <v>266</v>
      </c>
      <c r="B19" s="223"/>
      <c r="C19" s="223"/>
      <c r="D19" s="224"/>
    </row>
    <row r="20" customFormat="false" ht="15" hidden="false" customHeight="false" outlineLevel="0" collapsed="false">
      <c r="A20" s="222" t="s">
        <v>269</v>
      </c>
      <c r="B20" s="223"/>
      <c r="C20" s="223"/>
      <c r="D20" s="224"/>
    </row>
    <row r="21" customFormat="false" ht="15" hidden="false" customHeight="false" outlineLevel="0" collapsed="false">
      <c r="A21" s="222" t="s">
        <v>272</v>
      </c>
      <c r="B21" s="223"/>
      <c r="C21" s="223"/>
      <c r="D21" s="224"/>
    </row>
    <row r="22" customFormat="false" ht="15" hidden="false" customHeight="false" outlineLevel="0" collapsed="false">
      <c r="A22" s="222" t="s">
        <v>275</v>
      </c>
      <c r="B22" s="223"/>
      <c r="C22" s="223"/>
      <c r="D22" s="224"/>
    </row>
    <row r="23" customFormat="false" ht="15" hidden="false" customHeight="false" outlineLevel="0" collapsed="false">
      <c r="A23" s="222" t="s">
        <v>278</v>
      </c>
      <c r="B23" s="223"/>
      <c r="C23" s="223"/>
      <c r="D23" s="224"/>
    </row>
    <row r="24" customFormat="false" ht="15" hidden="false" customHeight="false" outlineLevel="0" collapsed="false">
      <c r="A24" s="222" t="s">
        <v>281</v>
      </c>
      <c r="B24" s="223"/>
      <c r="C24" s="223"/>
      <c r="D24" s="224"/>
    </row>
    <row r="25" customFormat="false" ht="15" hidden="false" customHeight="false" outlineLevel="0" collapsed="false">
      <c r="A25" s="222" t="s">
        <v>284</v>
      </c>
      <c r="B25" s="223"/>
      <c r="C25" s="223"/>
      <c r="D25" s="224"/>
    </row>
    <row r="26" customFormat="false" ht="15" hidden="false" customHeight="false" outlineLevel="0" collapsed="false">
      <c r="A26" s="222" t="s">
        <v>287</v>
      </c>
      <c r="B26" s="223"/>
      <c r="C26" s="223"/>
      <c r="D26" s="224"/>
    </row>
    <row r="27" customFormat="false" ht="15" hidden="false" customHeight="false" outlineLevel="0" collapsed="false">
      <c r="A27" s="222" t="s">
        <v>290</v>
      </c>
      <c r="B27" s="223"/>
      <c r="C27" s="223"/>
      <c r="D27" s="224"/>
    </row>
    <row r="28" customFormat="false" ht="15" hidden="false" customHeight="false" outlineLevel="0" collapsed="false">
      <c r="A28" s="222" t="s">
        <v>293</v>
      </c>
      <c r="B28" s="223"/>
      <c r="C28" s="223"/>
      <c r="D28" s="224"/>
    </row>
    <row r="29" customFormat="false" ht="15" hidden="false" customHeight="false" outlineLevel="0" collapsed="false">
      <c r="A29" s="222" t="s">
        <v>296</v>
      </c>
      <c r="B29" s="223"/>
      <c r="C29" s="223"/>
      <c r="D29" s="224"/>
    </row>
    <row r="30" customFormat="false" ht="15" hidden="false" customHeight="false" outlineLevel="0" collapsed="false">
      <c r="A30" s="222" t="s">
        <v>299</v>
      </c>
      <c r="B30" s="223"/>
      <c r="C30" s="223"/>
      <c r="D30" s="224"/>
    </row>
    <row r="31" customFormat="false" ht="15" hidden="false" customHeight="false" outlineLevel="0" collapsed="false">
      <c r="A31" s="222" t="s">
        <v>302</v>
      </c>
      <c r="B31" s="223"/>
      <c r="C31" s="223"/>
      <c r="D31" s="224"/>
    </row>
    <row r="32" customFormat="false" ht="15" hidden="false" customHeight="false" outlineLevel="0" collapsed="false">
      <c r="A32" s="222" t="s">
        <v>334</v>
      </c>
      <c r="B32" s="223"/>
      <c r="C32" s="223"/>
      <c r="D32" s="224"/>
    </row>
    <row r="33" customFormat="false" ht="15" hidden="false" customHeight="false" outlineLevel="0" collapsed="false">
      <c r="A33" s="222" t="s">
        <v>337</v>
      </c>
      <c r="B33" s="223"/>
      <c r="C33" s="223"/>
      <c r="D33" s="224"/>
    </row>
    <row r="34" customFormat="false" ht="15" hidden="false" customHeight="false" outlineLevel="0" collapsed="false">
      <c r="A34" s="222" t="s">
        <v>338</v>
      </c>
      <c r="B34" s="223"/>
      <c r="C34" s="223"/>
      <c r="D34" s="224"/>
    </row>
    <row r="35" customFormat="false" ht="15" hidden="false" customHeight="false" outlineLevel="0" collapsed="false">
      <c r="A35" s="222" t="s">
        <v>388</v>
      </c>
      <c r="B35" s="223"/>
      <c r="C35" s="223"/>
      <c r="D35" s="224"/>
    </row>
    <row r="36" customFormat="false" ht="15" hidden="false" customHeight="false" outlineLevel="0" collapsed="false">
      <c r="A36" s="222" t="s">
        <v>389</v>
      </c>
      <c r="B36" s="223"/>
      <c r="C36" s="223"/>
      <c r="D36" s="224"/>
    </row>
    <row r="37" customFormat="false" ht="15" hidden="false" customHeight="false" outlineLevel="0" collapsed="false">
      <c r="A37" s="222" t="s">
        <v>390</v>
      </c>
      <c r="B37" s="223"/>
      <c r="C37" s="223"/>
      <c r="D37" s="224"/>
    </row>
    <row r="38" customFormat="false" ht="15" hidden="false" customHeight="false" outlineLevel="0" collapsed="false">
      <c r="A38" s="222" t="s">
        <v>391</v>
      </c>
      <c r="B38" s="223"/>
      <c r="C38" s="223"/>
      <c r="D38" s="224"/>
    </row>
    <row r="39" customFormat="false" ht="15.75" hidden="false" customHeight="false" outlineLevel="0" collapsed="false">
      <c r="A39" s="225" t="s">
        <v>392</v>
      </c>
      <c r="B39" s="226"/>
      <c r="C39" s="226"/>
      <c r="D39" s="227"/>
    </row>
    <row r="40" customFormat="false" ht="15.75" hidden="false" customHeight="false" outlineLevel="0" collapsed="false">
      <c r="A40" s="228" t="s">
        <v>361</v>
      </c>
      <c r="B40" s="228"/>
      <c r="C40" s="229"/>
      <c r="D40" s="230" t="n">
        <f aca="false">SUM(D7:D39)</f>
        <v>70</v>
      </c>
    </row>
  </sheetData>
  <mergeCells count="3">
    <mergeCell ref="A3:D3"/>
    <mergeCell ref="C5:D5"/>
    <mergeCell ref="A40:B40"/>
  </mergeCells>
  <conditionalFormatting sqref="D40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RowHeight="15"/>
  <cols>
    <col collapsed="false" hidden="false" max="1" min="1" style="0" width="23.5714285714286"/>
    <col collapsed="false" hidden="false" max="2" min="2" style="0" width="11.5714285714286"/>
    <col collapsed="false" hidden="false" max="3" min="3" style="0" width="12.5714285714286"/>
    <col collapsed="false" hidden="false" max="4" min="4" style="0" width="10.9948979591837"/>
    <col collapsed="false" hidden="false" max="5" min="5" style="0" width="12.1377551020408"/>
    <col collapsed="false" hidden="false" max="6" min="6" style="0" width="14.7040816326531"/>
    <col collapsed="false" hidden="false" max="1025" min="7" style="0" width="8.72959183673469"/>
  </cols>
  <sheetData>
    <row r="1" customFormat="false" ht="15" hidden="false" customHeight="false" outlineLevel="0" collapsed="false">
      <c r="A1" s="0" t="s">
        <v>393</v>
      </c>
    </row>
    <row r="2" customFormat="false" ht="15.75" hidden="false" customHeight="true" outlineLevel="0" collapsed="false">
      <c r="A2" s="231" t="s">
        <v>394</v>
      </c>
      <c r="B2" s="231"/>
      <c r="C2" s="231"/>
      <c r="D2" s="231"/>
      <c r="E2" s="231"/>
      <c r="F2" s="231"/>
    </row>
    <row r="3" customFormat="false" ht="15.75" hidden="false" customHeight="false" outlineLevel="0" collapsed="false">
      <c r="A3" s="77"/>
      <c r="B3" s="75"/>
      <c r="C3" s="75"/>
      <c r="D3" s="75"/>
      <c r="E3" s="75"/>
      <c r="F3" s="232" t="s">
        <v>251</v>
      </c>
    </row>
    <row r="4" customFormat="false" ht="36.75" hidden="false" customHeight="false" outlineLevel="0" collapsed="false">
      <c r="A4" s="80" t="s">
        <v>395</v>
      </c>
      <c r="B4" s="81" t="s">
        <v>396</v>
      </c>
      <c r="C4" s="81" t="s">
        <v>397</v>
      </c>
      <c r="D4" s="81" t="s">
        <v>398</v>
      </c>
      <c r="E4" s="81" t="s">
        <v>5</v>
      </c>
      <c r="F4" s="82" t="s">
        <v>399</v>
      </c>
    </row>
    <row r="5" customFormat="false" ht="15.75" hidden="false" customHeight="false" outlineLevel="0" collapsed="false">
      <c r="A5" s="233" t="n">
        <v>1</v>
      </c>
      <c r="B5" s="234" t="n">
        <v>2</v>
      </c>
      <c r="C5" s="234" t="n">
        <v>3</v>
      </c>
      <c r="D5" s="234" t="n">
        <v>4</v>
      </c>
      <c r="E5" s="234" t="n">
        <v>5</v>
      </c>
      <c r="F5" s="235" t="n">
        <v>6</v>
      </c>
    </row>
    <row r="6" customFormat="false" ht="13.8" hidden="false" customHeight="false" outlineLevel="0" collapsed="false">
      <c r="A6" s="236" t="s">
        <v>400</v>
      </c>
      <c r="B6" s="237" t="n">
        <v>540</v>
      </c>
      <c r="C6" s="238" t="s">
        <v>401</v>
      </c>
      <c r="D6" s="237" t="n">
        <v>540</v>
      </c>
      <c r="E6" s="237" t="n">
        <v>540</v>
      </c>
      <c r="F6" s="239" t="n">
        <f aca="false">B6-D6-E6</f>
        <v>-540</v>
      </c>
    </row>
    <row r="7" customFormat="false" ht="15" hidden="false" customHeight="false" outlineLevel="0" collapsed="false">
      <c r="A7" s="236"/>
      <c r="B7" s="237"/>
      <c r="C7" s="238"/>
      <c r="D7" s="237"/>
      <c r="E7" s="237"/>
      <c r="F7" s="239" t="n">
        <f aca="false">B7-D7-E7</f>
        <v>0</v>
      </c>
    </row>
    <row r="8" customFormat="false" ht="15" hidden="false" customHeight="false" outlineLevel="0" collapsed="false">
      <c r="A8" s="236"/>
      <c r="B8" s="237"/>
      <c r="C8" s="238"/>
      <c r="D8" s="237"/>
      <c r="E8" s="237"/>
      <c r="F8" s="239" t="n">
        <f aca="false">B8-D8-E8</f>
        <v>0</v>
      </c>
    </row>
    <row r="9" customFormat="false" ht="15" hidden="false" customHeight="false" outlineLevel="0" collapsed="false">
      <c r="A9" s="236"/>
      <c r="B9" s="237"/>
      <c r="C9" s="238"/>
      <c r="D9" s="237"/>
      <c r="E9" s="237"/>
      <c r="F9" s="239" t="n">
        <f aca="false">B9-D9-E9</f>
        <v>0</v>
      </c>
    </row>
    <row r="10" customFormat="false" ht="15" hidden="false" customHeight="false" outlineLevel="0" collapsed="false">
      <c r="A10" s="236"/>
      <c r="B10" s="237"/>
      <c r="C10" s="238"/>
      <c r="D10" s="237"/>
      <c r="E10" s="237"/>
      <c r="F10" s="239" t="n">
        <f aca="false">B10-D10-E10</f>
        <v>0</v>
      </c>
    </row>
    <row r="11" customFormat="false" ht="15" hidden="false" customHeight="false" outlineLevel="0" collapsed="false">
      <c r="A11" s="236"/>
      <c r="B11" s="237"/>
      <c r="C11" s="238"/>
      <c r="D11" s="237"/>
      <c r="E11" s="237"/>
      <c r="F11" s="239" t="n">
        <f aca="false">B11-D11-E11</f>
        <v>0</v>
      </c>
    </row>
    <row r="12" customFormat="false" ht="15" hidden="false" customHeight="false" outlineLevel="0" collapsed="false">
      <c r="A12" s="236"/>
      <c r="B12" s="237"/>
      <c r="C12" s="238"/>
      <c r="D12" s="237"/>
      <c r="E12" s="237"/>
      <c r="F12" s="239" t="n">
        <f aca="false">B12-D12-E12</f>
        <v>0</v>
      </c>
    </row>
    <row r="13" customFormat="false" ht="15" hidden="false" customHeight="false" outlineLevel="0" collapsed="false">
      <c r="A13" s="236"/>
      <c r="B13" s="237"/>
      <c r="C13" s="238"/>
      <c r="D13" s="237"/>
      <c r="E13" s="237"/>
      <c r="F13" s="239" t="n">
        <f aca="false">B13-D13-E13</f>
        <v>0</v>
      </c>
    </row>
    <row r="14" customFormat="false" ht="15" hidden="false" customHeight="false" outlineLevel="0" collapsed="false">
      <c r="A14" s="236"/>
      <c r="B14" s="237"/>
      <c r="C14" s="238"/>
      <c r="D14" s="237"/>
      <c r="E14" s="237"/>
      <c r="F14" s="239" t="n">
        <f aca="false">B14-D14-E14</f>
        <v>0</v>
      </c>
    </row>
    <row r="15" customFormat="false" ht="15" hidden="false" customHeight="false" outlineLevel="0" collapsed="false">
      <c r="A15" s="236"/>
      <c r="B15" s="237"/>
      <c r="C15" s="238"/>
      <c r="D15" s="237"/>
      <c r="E15" s="237"/>
      <c r="F15" s="239" t="n">
        <f aca="false">B15-D15-E15</f>
        <v>0</v>
      </c>
    </row>
    <row r="16" customFormat="false" ht="15" hidden="false" customHeight="false" outlineLevel="0" collapsed="false">
      <c r="A16" s="236"/>
      <c r="B16" s="237"/>
      <c r="C16" s="238"/>
      <c r="D16" s="237"/>
      <c r="E16" s="237"/>
      <c r="F16" s="239" t="n">
        <f aca="false">B16-D16-E16</f>
        <v>0</v>
      </c>
    </row>
    <row r="17" customFormat="false" ht="15" hidden="false" customHeight="false" outlineLevel="0" collapsed="false">
      <c r="A17" s="236"/>
      <c r="B17" s="237"/>
      <c r="C17" s="238"/>
      <c r="D17" s="237"/>
      <c r="E17" s="237"/>
      <c r="F17" s="239" t="n">
        <f aca="false">B17-D17-E17</f>
        <v>0</v>
      </c>
    </row>
    <row r="18" customFormat="false" ht="15" hidden="false" customHeight="false" outlineLevel="0" collapsed="false">
      <c r="A18" s="236"/>
      <c r="B18" s="237"/>
      <c r="C18" s="238"/>
      <c r="D18" s="237"/>
      <c r="E18" s="237"/>
      <c r="F18" s="239" t="n">
        <f aca="false">B18-D18-E18</f>
        <v>0</v>
      </c>
    </row>
    <row r="19" customFormat="false" ht="15" hidden="false" customHeight="false" outlineLevel="0" collapsed="false">
      <c r="A19" s="236"/>
      <c r="B19" s="237"/>
      <c r="C19" s="238"/>
      <c r="D19" s="237"/>
      <c r="E19" s="237"/>
      <c r="F19" s="239" t="n">
        <f aca="false">B19-D19-E19</f>
        <v>0</v>
      </c>
    </row>
    <row r="20" customFormat="false" ht="15" hidden="false" customHeight="false" outlineLevel="0" collapsed="false">
      <c r="A20" s="236"/>
      <c r="B20" s="237"/>
      <c r="C20" s="238"/>
      <c r="D20" s="237"/>
      <c r="E20" s="237"/>
      <c r="F20" s="239" t="n">
        <f aca="false">B20-D20-E20</f>
        <v>0</v>
      </c>
    </row>
    <row r="21" customFormat="false" ht="15" hidden="false" customHeight="false" outlineLevel="0" collapsed="false">
      <c r="A21" s="236"/>
      <c r="B21" s="237"/>
      <c r="C21" s="238"/>
      <c r="D21" s="237"/>
      <c r="E21" s="237"/>
      <c r="F21" s="239" t="n">
        <f aca="false">B21-D21-E21</f>
        <v>0</v>
      </c>
    </row>
    <row r="22" customFormat="false" ht="15" hidden="false" customHeight="false" outlineLevel="0" collapsed="false">
      <c r="A22" s="236"/>
      <c r="B22" s="237"/>
      <c r="C22" s="238"/>
      <c r="D22" s="237"/>
      <c r="E22" s="237"/>
      <c r="F22" s="239" t="n">
        <f aca="false">B22-D22-E22</f>
        <v>0</v>
      </c>
    </row>
    <row r="23" customFormat="false" ht="15" hidden="false" customHeight="false" outlineLevel="0" collapsed="false">
      <c r="A23" s="236"/>
      <c r="B23" s="237"/>
      <c r="C23" s="238"/>
      <c r="D23" s="237"/>
      <c r="E23" s="237"/>
      <c r="F23" s="239" t="n">
        <f aca="false">B23-D23-E23</f>
        <v>0</v>
      </c>
    </row>
    <row r="24" customFormat="false" ht="15.75" hidden="false" customHeight="false" outlineLevel="0" collapsed="false">
      <c r="A24" s="240"/>
      <c r="B24" s="241"/>
      <c r="C24" s="242"/>
      <c r="D24" s="241"/>
      <c r="E24" s="241"/>
      <c r="F24" s="243" t="n">
        <f aca="false">B24-D24-E24</f>
        <v>0</v>
      </c>
    </row>
    <row r="25" customFormat="false" ht="15.75" hidden="false" customHeight="false" outlineLevel="0" collapsed="false">
      <c r="A25" s="244" t="s">
        <v>402</v>
      </c>
      <c r="B25" s="245" t="n">
        <f aca="false">SUM(B6:B24)</f>
        <v>540</v>
      </c>
      <c r="C25" s="246"/>
      <c r="D25" s="245" t="n">
        <f aca="false">SUM(D6:D24)</f>
        <v>540</v>
      </c>
      <c r="E25" s="245" t="n">
        <f aca="false">SUM(E6:E24)</f>
        <v>540</v>
      </c>
      <c r="F25" s="247" t="n">
        <f aca="false">SUM(F6:F24)</f>
        <v>-540</v>
      </c>
    </row>
  </sheetData>
  <mergeCells count="1">
    <mergeCell ref="A2:F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5:C154"/>
  <sheetViews>
    <sheetView windowProtection="false" showFormulas="false" showGridLines="true" showRowColHeaders="true" showZeros="true" rightToLeft="false" tabSelected="true" showOutlineSymbols="true" defaultGridColor="true" view="normal" topLeftCell="A58" colorId="64" zoomScale="100" zoomScaleNormal="100" zoomScalePageLayoutView="100" workbookViewId="0">
      <selection pane="topLeft" activeCell="H68" activeCellId="0" sqref="H68"/>
    </sheetView>
  </sheetViews>
  <sheetFormatPr defaultRowHeight="15"/>
  <cols>
    <col collapsed="false" hidden="false" max="1" min="1" style="0" width="12.7091836734694"/>
    <col collapsed="false" hidden="false" max="2" min="2" style="0" width="59.2908163265306"/>
    <col collapsed="false" hidden="false" max="3" min="3" style="0" width="13.1377551020408"/>
    <col collapsed="false" hidden="false" max="1025" min="4" style="0" width="8.72959183673469"/>
  </cols>
  <sheetData>
    <row r="5" customFormat="false" ht="20.1" hidden="false" customHeight="true" outlineLevel="0" collapsed="false">
      <c r="A5" s="248"/>
      <c r="B5" s="249"/>
      <c r="C5" s="250" t="s">
        <v>403</v>
      </c>
    </row>
    <row r="6" customFormat="false" ht="20.1" hidden="false" customHeight="true" outlineLevel="0" collapsed="false">
      <c r="A6" s="251" t="s">
        <v>254</v>
      </c>
      <c r="B6" s="252" t="s">
        <v>404</v>
      </c>
      <c r="C6" s="253"/>
    </row>
    <row r="7" customFormat="false" ht="20.1" hidden="false" customHeight="true" outlineLevel="0" collapsed="false">
      <c r="A7" s="254"/>
      <c r="B7" s="255" t="s">
        <v>405</v>
      </c>
      <c r="C7" s="256"/>
    </row>
    <row r="8" customFormat="false" ht="20.1" hidden="false" customHeight="true" outlineLevel="0" collapsed="false">
      <c r="A8" s="257"/>
      <c r="B8" s="257"/>
      <c r="C8" s="258" t="s">
        <v>348</v>
      </c>
    </row>
    <row r="9" customFormat="false" ht="20.1" hidden="false" customHeight="true" outlineLevel="0" collapsed="false">
      <c r="A9" s="259" t="s">
        <v>406</v>
      </c>
      <c r="B9" s="260" t="s">
        <v>407</v>
      </c>
      <c r="C9" s="261" t="s">
        <v>408</v>
      </c>
    </row>
    <row r="10" customFormat="false" ht="20.1" hidden="false" customHeight="true" outlineLevel="0" collapsed="false">
      <c r="A10" s="39" t="n">
        <v>1</v>
      </c>
      <c r="B10" s="40" t="n">
        <v>2</v>
      </c>
      <c r="C10" s="41" t="n">
        <v>3</v>
      </c>
    </row>
    <row r="11" customFormat="false" ht="20.1" hidden="false" customHeight="true" outlineLevel="0" collapsed="false">
      <c r="A11" s="262"/>
      <c r="B11" s="263" t="s">
        <v>252</v>
      </c>
      <c r="C11" s="264"/>
    </row>
    <row r="12" customFormat="false" ht="20.1" hidden="false" customHeight="true" outlineLevel="0" collapsed="false">
      <c r="A12" s="39" t="s">
        <v>6</v>
      </c>
      <c r="B12" s="11" t="s">
        <v>7</v>
      </c>
      <c r="C12" s="12" t="n">
        <f aca="false">+C13+C14+C15+C16+C17+C18+C19+C20</f>
        <v>27043</v>
      </c>
    </row>
    <row r="13" customFormat="false" ht="20.1" hidden="false" customHeight="true" outlineLevel="0" collapsed="false">
      <c r="A13" s="265" t="s">
        <v>8</v>
      </c>
      <c r="B13" s="14" t="s">
        <v>9</v>
      </c>
      <c r="C13" s="15" t="n">
        <v>9781</v>
      </c>
    </row>
    <row r="14" customFormat="false" ht="20.1" hidden="false" customHeight="true" outlineLevel="0" collapsed="false">
      <c r="A14" s="266" t="s">
        <v>10</v>
      </c>
      <c r="B14" s="17" t="s">
        <v>11</v>
      </c>
      <c r="C14" s="18" t="n">
        <v>11041</v>
      </c>
    </row>
    <row r="15" customFormat="false" ht="20.1" hidden="false" customHeight="true" outlineLevel="0" collapsed="false">
      <c r="A15" s="266" t="s">
        <v>12</v>
      </c>
      <c r="B15" s="17" t="s">
        <v>13</v>
      </c>
      <c r="C15" s="18" t="n">
        <v>4438</v>
      </c>
    </row>
    <row r="16" customFormat="false" ht="20.1" hidden="false" customHeight="true" outlineLevel="0" collapsed="false">
      <c r="A16" s="266" t="s">
        <v>14</v>
      </c>
      <c r="B16" s="17" t="s">
        <v>15</v>
      </c>
      <c r="C16" s="18" t="n">
        <v>1200</v>
      </c>
    </row>
    <row r="17" customFormat="false" ht="20.1" hidden="false" customHeight="true" outlineLevel="0" collapsed="false">
      <c r="A17" s="266" t="s">
        <v>16</v>
      </c>
      <c r="B17" s="17" t="s">
        <v>17</v>
      </c>
      <c r="C17" s="267" t="n">
        <v>0</v>
      </c>
    </row>
    <row r="18" customFormat="false" ht="20.1" hidden="false" customHeight="true" outlineLevel="0" collapsed="false">
      <c r="A18" s="266" t="s">
        <v>409</v>
      </c>
      <c r="B18" s="17" t="s">
        <v>410</v>
      </c>
      <c r="C18" s="267" t="n">
        <v>357</v>
      </c>
    </row>
    <row r="19" customFormat="false" ht="20.1" hidden="false" customHeight="true" outlineLevel="0" collapsed="false">
      <c r="A19" s="268" t="s">
        <v>22</v>
      </c>
      <c r="B19" s="20" t="s">
        <v>23</v>
      </c>
      <c r="C19" s="269" t="n">
        <v>226</v>
      </c>
    </row>
    <row r="20" customFormat="false" ht="20.1" hidden="false" customHeight="true" outlineLevel="0" collapsed="false">
      <c r="A20" s="268" t="s">
        <v>180</v>
      </c>
      <c r="B20" s="20" t="s">
        <v>21</v>
      </c>
      <c r="C20" s="270"/>
    </row>
    <row r="21" customFormat="false" ht="20.1" hidden="false" customHeight="true" outlineLevel="0" collapsed="false">
      <c r="A21" s="39" t="s">
        <v>24</v>
      </c>
      <c r="B21" s="21" t="s">
        <v>25</v>
      </c>
      <c r="C21" s="12" t="n">
        <f aca="false">+C22+C23+C24+C25+C26</f>
        <v>2230</v>
      </c>
    </row>
    <row r="22" customFormat="false" ht="20.1" hidden="false" customHeight="true" outlineLevel="0" collapsed="false">
      <c r="A22" s="265" t="s">
        <v>26</v>
      </c>
      <c r="B22" s="14" t="s">
        <v>27</v>
      </c>
      <c r="C22" s="15"/>
    </row>
    <row r="23" customFormat="false" ht="20.1" hidden="false" customHeight="true" outlineLevel="0" collapsed="false">
      <c r="A23" s="266" t="s">
        <v>28</v>
      </c>
      <c r="B23" s="17" t="s">
        <v>29</v>
      </c>
      <c r="C23" s="18"/>
    </row>
    <row r="24" customFormat="false" ht="20.1" hidden="false" customHeight="true" outlineLevel="0" collapsed="false">
      <c r="A24" s="266" t="s">
        <v>30</v>
      </c>
      <c r="B24" s="17" t="s">
        <v>31</v>
      </c>
      <c r="C24" s="18"/>
    </row>
    <row r="25" customFormat="false" ht="20.1" hidden="false" customHeight="true" outlineLevel="0" collapsed="false">
      <c r="A25" s="266" t="s">
        <v>32</v>
      </c>
      <c r="B25" s="17" t="s">
        <v>33</v>
      </c>
      <c r="C25" s="18"/>
    </row>
    <row r="26" customFormat="false" ht="20.1" hidden="false" customHeight="true" outlineLevel="0" collapsed="false">
      <c r="A26" s="266" t="s">
        <v>34</v>
      </c>
      <c r="B26" s="17" t="s">
        <v>35</v>
      </c>
      <c r="C26" s="18" t="n">
        <v>2230</v>
      </c>
    </row>
    <row r="27" customFormat="false" ht="20.1" hidden="false" customHeight="true" outlineLevel="0" collapsed="false">
      <c r="A27" s="268" t="s">
        <v>36</v>
      </c>
      <c r="B27" s="20" t="s">
        <v>37</v>
      </c>
      <c r="C27" s="22"/>
    </row>
    <row r="28" customFormat="false" ht="20.1" hidden="false" customHeight="true" outlineLevel="0" collapsed="false">
      <c r="A28" s="39" t="s">
        <v>38</v>
      </c>
      <c r="B28" s="11" t="s">
        <v>39</v>
      </c>
      <c r="C28" s="12" t="n">
        <f aca="false">+C29+C30+C31+C32+C33</f>
        <v>540</v>
      </c>
    </row>
    <row r="29" customFormat="false" ht="20.1" hidden="false" customHeight="true" outlineLevel="0" collapsed="false">
      <c r="A29" s="265" t="s">
        <v>40</v>
      </c>
      <c r="B29" s="14" t="s">
        <v>41</v>
      </c>
      <c r="C29" s="15" t="n">
        <v>540</v>
      </c>
    </row>
    <row r="30" customFormat="false" ht="18" hidden="false" customHeight="true" outlineLevel="0" collapsed="false">
      <c r="A30" s="266" t="s">
        <v>42</v>
      </c>
      <c r="B30" s="17" t="s">
        <v>43</v>
      </c>
      <c r="C30" s="18"/>
    </row>
    <row r="31" customFormat="false" ht="18" hidden="false" customHeight="true" outlineLevel="0" collapsed="false">
      <c r="A31" s="266" t="s">
        <v>44</v>
      </c>
      <c r="B31" s="17" t="s">
        <v>45</v>
      </c>
      <c r="C31" s="18"/>
    </row>
    <row r="32" customFormat="false" ht="18" hidden="false" customHeight="true" outlineLevel="0" collapsed="false">
      <c r="A32" s="266" t="s">
        <v>46</v>
      </c>
      <c r="B32" s="17" t="s">
        <v>47</v>
      </c>
      <c r="C32" s="18"/>
    </row>
    <row r="33" customFormat="false" ht="18" hidden="false" customHeight="true" outlineLevel="0" collapsed="false">
      <c r="A33" s="266" t="s">
        <v>48</v>
      </c>
      <c r="B33" s="17" t="s">
        <v>49</v>
      </c>
      <c r="C33" s="18"/>
    </row>
    <row r="34" customFormat="false" ht="18" hidden="false" customHeight="true" outlineLevel="0" collapsed="false">
      <c r="A34" s="268" t="s">
        <v>50</v>
      </c>
      <c r="B34" s="20" t="s">
        <v>51</v>
      </c>
      <c r="C34" s="22"/>
    </row>
    <row r="35" customFormat="false" ht="20.1" hidden="false" customHeight="true" outlineLevel="0" collapsed="false">
      <c r="A35" s="39" t="s">
        <v>52</v>
      </c>
      <c r="B35" s="11" t="s">
        <v>53</v>
      </c>
      <c r="C35" s="12" t="n">
        <f aca="false">+C36+C39+C40+C41</f>
        <v>4307</v>
      </c>
    </row>
    <row r="36" customFormat="false" ht="20.1" hidden="false" customHeight="true" outlineLevel="0" collapsed="false">
      <c r="A36" s="265" t="s">
        <v>54</v>
      </c>
      <c r="B36" s="14" t="s">
        <v>55</v>
      </c>
      <c r="C36" s="23" t="n">
        <v>2904</v>
      </c>
    </row>
    <row r="37" customFormat="false" ht="20.1" hidden="false" customHeight="true" outlineLevel="0" collapsed="false">
      <c r="A37" s="266" t="s">
        <v>56</v>
      </c>
      <c r="B37" s="17" t="s">
        <v>57</v>
      </c>
      <c r="C37" s="18" t="n">
        <v>0</v>
      </c>
    </row>
    <row r="38" customFormat="false" ht="20.1" hidden="false" customHeight="true" outlineLevel="0" collapsed="false">
      <c r="A38" s="266" t="s">
        <v>58</v>
      </c>
      <c r="B38" s="17" t="s">
        <v>59</v>
      </c>
      <c r="C38" s="18" t="n">
        <v>2904</v>
      </c>
    </row>
    <row r="39" customFormat="false" ht="20.1" hidden="false" customHeight="true" outlineLevel="0" collapsed="false">
      <c r="A39" s="266" t="s">
        <v>60</v>
      </c>
      <c r="B39" s="17" t="s">
        <v>61</v>
      </c>
      <c r="C39" s="18" t="n">
        <v>943</v>
      </c>
    </row>
    <row r="40" customFormat="false" ht="20.1" hidden="false" customHeight="true" outlineLevel="0" collapsed="false">
      <c r="A40" s="266" t="s">
        <v>62</v>
      </c>
      <c r="B40" s="17" t="s">
        <v>63</v>
      </c>
      <c r="C40" s="18" t="n">
        <v>152</v>
      </c>
    </row>
    <row r="41" customFormat="false" ht="20.1" hidden="false" customHeight="true" outlineLevel="0" collapsed="false">
      <c r="A41" s="268" t="s">
        <v>64</v>
      </c>
      <c r="B41" s="20" t="s">
        <v>65</v>
      </c>
      <c r="C41" s="22" t="n">
        <v>308</v>
      </c>
    </row>
    <row r="42" customFormat="false" ht="20.1" hidden="false" customHeight="true" outlineLevel="0" collapsed="false">
      <c r="A42" s="39" t="s">
        <v>66</v>
      </c>
      <c r="B42" s="11" t="s">
        <v>67</v>
      </c>
      <c r="C42" s="12" t="n">
        <f aca="false">SUM(C43:C52)</f>
        <v>1484</v>
      </c>
    </row>
    <row r="43" customFormat="false" ht="20.1" hidden="false" customHeight="true" outlineLevel="0" collapsed="false">
      <c r="A43" s="265" t="s">
        <v>68</v>
      </c>
      <c r="B43" s="14" t="s">
        <v>69</v>
      </c>
      <c r="C43" s="15" t="n">
        <v>0</v>
      </c>
    </row>
    <row r="44" customFormat="false" ht="20.1" hidden="false" customHeight="true" outlineLevel="0" collapsed="false">
      <c r="A44" s="266" t="s">
        <v>70</v>
      </c>
      <c r="B44" s="17" t="s">
        <v>71</v>
      </c>
      <c r="C44" s="18" t="n">
        <v>935</v>
      </c>
    </row>
    <row r="45" customFormat="false" ht="20.1" hidden="false" customHeight="true" outlineLevel="0" collapsed="false">
      <c r="A45" s="266" t="s">
        <v>72</v>
      </c>
      <c r="B45" s="17" t="s">
        <v>73</v>
      </c>
      <c r="C45" s="18" t="n">
        <v>0</v>
      </c>
    </row>
    <row r="46" customFormat="false" ht="20.1" hidden="false" customHeight="true" outlineLevel="0" collapsed="false">
      <c r="A46" s="266" t="s">
        <v>74</v>
      </c>
      <c r="B46" s="17" t="s">
        <v>75</v>
      </c>
      <c r="C46" s="18" t="n">
        <v>0</v>
      </c>
    </row>
    <row r="47" customFormat="false" ht="20.1" hidden="false" customHeight="true" outlineLevel="0" collapsed="false">
      <c r="A47" s="266" t="s">
        <v>76</v>
      </c>
      <c r="B47" s="17" t="s">
        <v>77</v>
      </c>
      <c r="C47" s="18" t="n">
        <v>400</v>
      </c>
    </row>
    <row r="48" customFormat="false" ht="20.1" hidden="false" customHeight="true" outlineLevel="0" collapsed="false">
      <c r="A48" s="266" t="s">
        <v>78</v>
      </c>
      <c r="B48" s="17" t="s">
        <v>79</v>
      </c>
      <c r="C48" s="18"/>
    </row>
    <row r="49" customFormat="false" ht="20.1" hidden="false" customHeight="true" outlineLevel="0" collapsed="false">
      <c r="A49" s="266" t="s">
        <v>80</v>
      </c>
      <c r="B49" s="17" t="s">
        <v>81</v>
      </c>
      <c r="C49" s="18"/>
    </row>
    <row r="50" customFormat="false" ht="20.1" hidden="false" customHeight="true" outlineLevel="0" collapsed="false">
      <c r="A50" s="266" t="s">
        <v>82</v>
      </c>
      <c r="B50" s="17" t="s">
        <v>83</v>
      </c>
      <c r="C50" s="18" t="n">
        <v>49</v>
      </c>
    </row>
    <row r="51" customFormat="false" ht="12" hidden="false" customHeight="true" outlineLevel="0" collapsed="false">
      <c r="A51" s="266" t="s">
        <v>84</v>
      </c>
      <c r="B51" s="17" t="s">
        <v>85</v>
      </c>
      <c r="C51" s="18"/>
    </row>
    <row r="52" customFormat="false" ht="12" hidden="false" customHeight="true" outlineLevel="0" collapsed="false">
      <c r="A52" s="268" t="s">
        <v>86</v>
      </c>
      <c r="B52" s="20" t="s">
        <v>87</v>
      </c>
      <c r="C52" s="22" t="n">
        <v>100</v>
      </c>
    </row>
    <row r="53" customFormat="false" ht="12" hidden="false" customHeight="true" outlineLevel="0" collapsed="false">
      <c r="A53" s="39" t="s">
        <v>88</v>
      </c>
      <c r="B53" s="11" t="s">
        <v>89</v>
      </c>
      <c r="C53" s="12" t="n">
        <f aca="false">SUM(C54:C58)</f>
        <v>0</v>
      </c>
    </row>
    <row r="54" customFormat="false" ht="12" hidden="false" customHeight="true" outlineLevel="0" collapsed="false">
      <c r="A54" s="265" t="s">
        <v>90</v>
      </c>
      <c r="B54" s="14" t="s">
        <v>91</v>
      </c>
      <c r="C54" s="15"/>
    </row>
    <row r="55" customFormat="false" ht="12" hidden="false" customHeight="true" outlineLevel="0" collapsed="false">
      <c r="A55" s="266" t="s">
        <v>92</v>
      </c>
      <c r="B55" s="17" t="s">
        <v>93</v>
      </c>
      <c r="C55" s="18"/>
    </row>
    <row r="56" customFormat="false" ht="12" hidden="false" customHeight="true" outlineLevel="0" collapsed="false">
      <c r="A56" s="266" t="s">
        <v>94</v>
      </c>
      <c r="B56" s="17" t="s">
        <v>95</v>
      </c>
      <c r="C56" s="18"/>
    </row>
    <row r="57" customFormat="false" ht="12" hidden="false" customHeight="true" outlineLevel="0" collapsed="false">
      <c r="A57" s="266" t="s">
        <v>96</v>
      </c>
      <c r="B57" s="17" t="s">
        <v>97</v>
      </c>
      <c r="C57" s="18"/>
    </row>
    <row r="58" customFormat="false" ht="12" hidden="false" customHeight="true" outlineLevel="0" collapsed="false">
      <c r="A58" s="268" t="s">
        <v>98</v>
      </c>
      <c r="B58" s="20" t="s">
        <v>99</v>
      </c>
      <c r="C58" s="22"/>
    </row>
    <row r="59" customFormat="false" ht="12" hidden="false" customHeight="true" outlineLevel="0" collapsed="false">
      <c r="A59" s="39" t="s">
        <v>100</v>
      </c>
      <c r="B59" s="11" t="s">
        <v>101</v>
      </c>
      <c r="C59" s="12" t="n">
        <f aca="false">SUM(C60:C62)</f>
        <v>0</v>
      </c>
    </row>
    <row r="60" customFormat="false" ht="12" hidden="false" customHeight="true" outlineLevel="0" collapsed="false">
      <c r="A60" s="265" t="s">
        <v>102</v>
      </c>
      <c r="B60" s="14" t="s">
        <v>103</v>
      </c>
      <c r="C60" s="15"/>
    </row>
    <row r="61" customFormat="false" ht="12" hidden="false" customHeight="true" outlineLevel="0" collapsed="false">
      <c r="A61" s="266" t="s">
        <v>104</v>
      </c>
      <c r="B61" s="17" t="s">
        <v>105</v>
      </c>
      <c r="C61" s="18"/>
    </row>
    <row r="62" customFormat="false" ht="12" hidden="false" customHeight="true" outlineLevel="0" collapsed="false">
      <c r="A62" s="266" t="s">
        <v>106</v>
      </c>
      <c r="B62" s="17" t="s">
        <v>107</v>
      </c>
      <c r="C62" s="18"/>
    </row>
    <row r="63" customFormat="false" ht="12" hidden="false" customHeight="true" outlineLevel="0" collapsed="false">
      <c r="A63" s="268" t="s">
        <v>108</v>
      </c>
      <c r="B63" s="20" t="s">
        <v>109</v>
      </c>
      <c r="C63" s="22"/>
    </row>
    <row r="64" customFormat="false" ht="12" hidden="false" customHeight="true" outlineLevel="0" collapsed="false">
      <c r="A64" s="39" t="s">
        <v>110</v>
      </c>
      <c r="B64" s="21" t="s">
        <v>111</v>
      </c>
      <c r="C64" s="12" t="n">
        <f aca="false">SUM(C65:C67)</f>
        <v>0</v>
      </c>
    </row>
    <row r="65" customFormat="false" ht="12" hidden="false" customHeight="true" outlineLevel="0" collapsed="false">
      <c r="A65" s="265" t="s">
        <v>112</v>
      </c>
      <c r="B65" s="14" t="s">
        <v>113</v>
      </c>
      <c r="C65" s="18"/>
    </row>
    <row r="66" customFormat="false" ht="12" hidden="false" customHeight="true" outlineLevel="0" collapsed="false">
      <c r="A66" s="266" t="s">
        <v>114</v>
      </c>
      <c r="B66" s="17" t="s">
        <v>115</v>
      </c>
      <c r="C66" s="18" t="n">
        <v>0</v>
      </c>
    </row>
    <row r="67" customFormat="false" ht="12" hidden="false" customHeight="true" outlineLevel="0" collapsed="false">
      <c r="A67" s="266" t="s">
        <v>116</v>
      </c>
      <c r="B67" s="17" t="s">
        <v>117</v>
      </c>
      <c r="C67" s="18" t="n">
        <v>0</v>
      </c>
    </row>
    <row r="68" customFormat="false" ht="12" hidden="false" customHeight="true" outlineLevel="0" collapsed="false">
      <c r="A68" s="268" t="s">
        <v>118</v>
      </c>
      <c r="B68" s="20" t="s">
        <v>119</v>
      </c>
      <c r="C68" s="18"/>
    </row>
    <row r="69" customFormat="false" ht="20.1" hidden="false" customHeight="true" outlineLevel="0" collapsed="false">
      <c r="A69" s="39" t="s">
        <v>120</v>
      </c>
      <c r="B69" s="11" t="s">
        <v>121</v>
      </c>
      <c r="C69" s="12" t="n">
        <f aca="false">+C12+C21+C28+C35+C42+C53+C59+C64</f>
        <v>35604</v>
      </c>
    </row>
    <row r="70" customFormat="false" ht="12" hidden="false" customHeight="true" outlineLevel="0" collapsed="false">
      <c r="A70" s="271" t="s">
        <v>411</v>
      </c>
      <c r="B70" s="21" t="s">
        <v>123</v>
      </c>
      <c r="C70" s="12" t="n">
        <f aca="false">SUM(C71:C73)</f>
        <v>0</v>
      </c>
    </row>
    <row r="71" customFormat="false" ht="12" hidden="false" customHeight="true" outlineLevel="0" collapsed="false">
      <c r="A71" s="265" t="s">
        <v>124</v>
      </c>
      <c r="B71" s="14" t="s">
        <v>125</v>
      </c>
      <c r="C71" s="18"/>
    </row>
    <row r="72" customFormat="false" ht="12" hidden="false" customHeight="true" outlineLevel="0" collapsed="false">
      <c r="A72" s="266" t="s">
        <v>126</v>
      </c>
      <c r="B72" s="17" t="s">
        <v>127</v>
      </c>
      <c r="C72" s="18"/>
    </row>
    <row r="73" customFormat="false" ht="12" hidden="false" customHeight="true" outlineLevel="0" collapsed="false">
      <c r="A73" s="268" t="s">
        <v>128</v>
      </c>
      <c r="B73" s="25" t="s">
        <v>129</v>
      </c>
      <c r="C73" s="18"/>
    </row>
    <row r="74" customFormat="false" ht="12" hidden="false" customHeight="true" outlineLevel="0" collapsed="false">
      <c r="A74" s="271" t="s">
        <v>130</v>
      </c>
      <c r="B74" s="21" t="s">
        <v>131</v>
      </c>
      <c r="C74" s="12" t="n">
        <f aca="false">SUM(C75:C78)</f>
        <v>0</v>
      </c>
    </row>
    <row r="75" customFormat="false" ht="12" hidden="false" customHeight="true" outlineLevel="0" collapsed="false">
      <c r="A75" s="265" t="s">
        <v>132</v>
      </c>
      <c r="B75" s="14" t="s">
        <v>133</v>
      </c>
      <c r="C75" s="18"/>
    </row>
    <row r="76" customFormat="false" ht="12" hidden="false" customHeight="true" outlineLevel="0" collapsed="false">
      <c r="A76" s="266" t="s">
        <v>134</v>
      </c>
      <c r="B76" s="17" t="s">
        <v>135</v>
      </c>
      <c r="C76" s="18"/>
    </row>
    <row r="77" customFormat="false" ht="12" hidden="false" customHeight="true" outlineLevel="0" collapsed="false">
      <c r="A77" s="266" t="s">
        <v>136</v>
      </c>
      <c r="B77" s="17" t="s">
        <v>137</v>
      </c>
      <c r="C77" s="18"/>
    </row>
    <row r="78" customFormat="false" ht="12" hidden="false" customHeight="true" outlineLevel="0" collapsed="false">
      <c r="A78" s="268" t="s">
        <v>138</v>
      </c>
      <c r="B78" s="20" t="s">
        <v>139</v>
      </c>
      <c r="C78" s="18"/>
    </row>
    <row r="79" customFormat="false" ht="20.1" hidden="false" customHeight="true" outlineLevel="0" collapsed="false">
      <c r="A79" s="271" t="s">
        <v>140</v>
      </c>
      <c r="B79" s="21" t="s">
        <v>141</v>
      </c>
      <c r="C79" s="12" t="n">
        <f aca="false">SUM(C80:C81)</f>
        <v>6718</v>
      </c>
    </row>
    <row r="80" customFormat="false" ht="20.1" hidden="false" customHeight="true" outlineLevel="0" collapsed="false">
      <c r="A80" s="265" t="s">
        <v>142</v>
      </c>
      <c r="B80" s="14" t="s">
        <v>143</v>
      </c>
      <c r="C80" s="18" t="n">
        <v>6718</v>
      </c>
    </row>
    <row r="81" customFormat="false" ht="20.1" hidden="false" customHeight="true" outlineLevel="0" collapsed="false">
      <c r="A81" s="268" t="s">
        <v>144</v>
      </c>
      <c r="B81" s="20" t="s">
        <v>145</v>
      </c>
      <c r="C81" s="18"/>
    </row>
    <row r="82" customFormat="false" ht="20.1" hidden="false" customHeight="true" outlineLevel="0" collapsed="false">
      <c r="A82" s="271" t="s">
        <v>146</v>
      </c>
      <c r="B82" s="21" t="s">
        <v>147</v>
      </c>
      <c r="C82" s="12" t="n">
        <f aca="false">SUM(C83:C85)</f>
        <v>1355</v>
      </c>
    </row>
    <row r="83" customFormat="false" ht="12.95" hidden="false" customHeight="true" outlineLevel="0" collapsed="false">
      <c r="A83" s="265" t="s">
        <v>148</v>
      </c>
      <c r="B83" s="14" t="s">
        <v>149</v>
      </c>
      <c r="C83" s="18" t="n">
        <v>1355</v>
      </c>
    </row>
    <row r="84" customFormat="false" ht="12.95" hidden="false" customHeight="true" outlineLevel="0" collapsed="false">
      <c r="A84" s="266" t="s">
        <v>150</v>
      </c>
      <c r="B84" s="17" t="s">
        <v>151</v>
      </c>
      <c r="C84" s="18"/>
    </row>
    <row r="85" customFormat="false" ht="12.95" hidden="false" customHeight="true" outlineLevel="0" collapsed="false">
      <c r="A85" s="268" t="s">
        <v>152</v>
      </c>
      <c r="B85" s="20" t="s">
        <v>153</v>
      </c>
      <c r="C85" s="18"/>
    </row>
    <row r="86" customFormat="false" ht="12.95" hidden="false" customHeight="true" outlineLevel="0" collapsed="false">
      <c r="A86" s="271" t="s">
        <v>154</v>
      </c>
      <c r="B86" s="21" t="s">
        <v>155</v>
      </c>
      <c r="C86" s="12" t="n">
        <f aca="false">SUM(C87:C90)</f>
        <v>0</v>
      </c>
    </row>
    <row r="87" customFormat="false" ht="12.95" hidden="false" customHeight="true" outlineLevel="0" collapsed="false">
      <c r="A87" s="272" t="s">
        <v>156</v>
      </c>
      <c r="B87" s="14" t="s">
        <v>157</v>
      </c>
      <c r="C87" s="18"/>
    </row>
    <row r="88" customFormat="false" ht="12.95" hidden="false" customHeight="true" outlineLevel="0" collapsed="false">
      <c r="A88" s="273" t="s">
        <v>158</v>
      </c>
      <c r="B88" s="17" t="s">
        <v>159</v>
      </c>
      <c r="C88" s="18"/>
    </row>
    <row r="89" customFormat="false" ht="12.95" hidden="false" customHeight="true" outlineLevel="0" collapsed="false">
      <c r="A89" s="273" t="s">
        <v>160</v>
      </c>
      <c r="B89" s="17" t="s">
        <v>161</v>
      </c>
      <c r="C89" s="18"/>
    </row>
    <row r="90" customFormat="false" ht="12.95" hidden="false" customHeight="true" outlineLevel="0" collapsed="false">
      <c r="A90" s="274" t="s">
        <v>162</v>
      </c>
      <c r="B90" s="20" t="s">
        <v>163</v>
      </c>
      <c r="C90" s="18"/>
    </row>
    <row r="91" customFormat="false" ht="12.95" hidden="false" customHeight="true" outlineLevel="0" collapsed="false">
      <c r="A91" s="271" t="s">
        <v>164</v>
      </c>
      <c r="B91" s="21" t="s">
        <v>165</v>
      </c>
      <c r="C91" s="29"/>
    </row>
    <row r="92" customFormat="false" ht="20.1" hidden="false" customHeight="true" outlineLevel="0" collapsed="false">
      <c r="A92" s="271" t="s">
        <v>166</v>
      </c>
      <c r="B92" s="30" t="s">
        <v>167</v>
      </c>
      <c r="C92" s="12" t="n">
        <f aca="false">+C70+C74+C79+C82+C86+C91</f>
        <v>8073</v>
      </c>
    </row>
    <row r="93" customFormat="false" ht="20.1" hidden="false" customHeight="true" outlineLevel="0" collapsed="false">
      <c r="A93" s="275" t="s">
        <v>168</v>
      </c>
      <c r="B93" s="32" t="s">
        <v>412</v>
      </c>
      <c r="C93" s="12" t="n">
        <f aca="false">+C69+C92</f>
        <v>43677</v>
      </c>
    </row>
    <row r="94" customFormat="false" ht="20.1" hidden="false" customHeight="true" outlineLevel="0" collapsed="false">
      <c r="A94" s="276"/>
      <c r="B94" s="277"/>
      <c r="C94" s="34"/>
    </row>
    <row r="95" customFormat="false" ht="20.1" hidden="false" customHeight="true" outlineLevel="0" collapsed="false">
      <c r="A95" s="278"/>
      <c r="B95" s="249"/>
      <c r="C95" s="250" t="s">
        <v>413</v>
      </c>
    </row>
    <row r="96" customFormat="false" ht="20.1" hidden="false" customHeight="true" outlineLevel="0" collapsed="false">
      <c r="A96" s="279"/>
      <c r="B96" s="280" t="s">
        <v>253</v>
      </c>
      <c r="C96" s="129"/>
    </row>
    <row r="97" customFormat="false" ht="20.1" hidden="false" customHeight="true" outlineLevel="0" collapsed="false">
      <c r="A97" s="7" t="s">
        <v>6</v>
      </c>
      <c r="B97" s="43" t="s">
        <v>173</v>
      </c>
      <c r="C97" s="44" t="n">
        <f aca="false">SUM(C98:C102)</f>
        <v>23369</v>
      </c>
    </row>
    <row r="98" customFormat="false" ht="20.1" hidden="false" customHeight="true" outlineLevel="0" collapsed="false">
      <c r="A98" s="281" t="s">
        <v>8</v>
      </c>
      <c r="B98" s="46" t="s">
        <v>174</v>
      </c>
      <c r="C98" s="47" t="n">
        <v>6197</v>
      </c>
    </row>
    <row r="99" customFormat="false" ht="20.1" hidden="false" customHeight="true" outlineLevel="0" collapsed="false">
      <c r="A99" s="266" t="s">
        <v>10</v>
      </c>
      <c r="B99" s="48" t="s">
        <v>175</v>
      </c>
      <c r="C99" s="18" t="n">
        <v>1552</v>
      </c>
    </row>
    <row r="100" customFormat="false" ht="20.1" hidden="false" customHeight="true" outlineLevel="0" collapsed="false">
      <c r="A100" s="266" t="s">
        <v>12</v>
      </c>
      <c r="B100" s="48" t="s">
        <v>176</v>
      </c>
      <c r="C100" s="22" t="n">
        <v>11817</v>
      </c>
    </row>
    <row r="101" customFormat="false" ht="20.1" hidden="false" customHeight="true" outlineLevel="0" collapsed="false">
      <c r="A101" s="266" t="s">
        <v>14</v>
      </c>
      <c r="B101" s="49" t="s">
        <v>177</v>
      </c>
      <c r="C101" s="22" t="n">
        <v>2801</v>
      </c>
    </row>
    <row r="102" customFormat="false" ht="20.1" hidden="false" customHeight="true" outlineLevel="0" collapsed="false">
      <c r="A102" s="266" t="s">
        <v>178</v>
      </c>
      <c r="B102" s="50" t="s">
        <v>179</v>
      </c>
      <c r="C102" s="22" t="n">
        <v>1002</v>
      </c>
    </row>
    <row r="103" customFormat="false" ht="20.1" hidden="false" customHeight="true" outlineLevel="0" collapsed="false">
      <c r="A103" s="266" t="s">
        <v>180</v>
      </c>
      <c r="B103" s="48" t="s">
        <v>181</v>
      </c>
      <c r="C103" s="22"/>
    </row>
    <row r="104" customFormat="false" ht="20.1" hidden="false" customHeight="true" outlineLevel="0" collapsed="false">
      <c r="A104" s="266" t="s">
        <v>20</v>
      </c>
      <c r="B104" s="51" t="s">
        <v>182</v>
      </c>
      <c r="C104" s="22"/>
    </row>
    <row r="105" customFormat="false" ht="20.1" hidden="false" customHeight="true" outlineLevel="0" collapsed="false">
      <c r="A105" s="266" t="s">
        <v>22</v>
      </c>
      <c r="B105" s="53" t="s">
        <v>183</v>
      </c>
      <c r="C105" s="22"/>
    </row>
    <row r="106" customFormat="false" ht="20.1" hidden="false" customHeight="true" outlineLevel="0" collapsed="false">
      <c r="A106" s="266" t="s">
        <v>184</v>
      </c>
      <c r="B106" s="53" t="s">
        <v>185</v>
      </c>
      <c r="C106" s="22"/>
    </row>
    <row r="107" customFormat="false" ht="20.1" hidden="false" customHeight="true" outlineLevel="0" collapsed="false">
      <c r="A107" s="266" t="s">
        <v>186</v>
      </c>
      <c r="B107" s="51" t="s">
        <v>187</v>
      </c>
      <c r="C107" s="22" t="n">
        <v>848</v>
      </c>
    </row>
    <row r="108" customFormat="false" ht="20.1" hidden="false" customHeight="true" outlineLevel="0" collapsed="false">
      <c r="A108" s="266" t="s">
        <v>188</v>
      </c>
      <c r="B108" s="51" t="s">
        <v>189</v>
      </c>
      <c r="C108" s="52"/>
    </row>
    <row r="109" customFormat="false" ht="20.1" hidden="false" customHeight="true" outlineLevel="0" collapsed="false">
      <c r="A109" s="266" t="s">
        <v>190</v>
      </c>
      <c r="B109" s="53" t="s">
        <v>191</v>
      </c>
      <c r="C109" s="52"/>
    </row>
    <row r="110" customFormat="false" ht="20.1" hidden="false" customHeight="true" outlineLevel="0" collapsed="false">
      <c r="A110" s="282" t="s">
        <v>192</v>
      </c>
      <c r="B110" s="55" t="s">
        <v>193</v>
      </c>
      <c r="C110" s="52"/>
    </row>
    <row r="111" customFormat="false" ht="20.1" hidden="false" customHeight="true" outlineLevel="0" collapsed="false">
      <c r="A111" s="266" t="s">
        <v>194</v>
      </c>
      <c r="B111" s="55" t="s">
        <v>195</v>
      </c>
      <c r="C111" s="52"/>
    </row>
    <row r="112" customFormat="false" ht="20.1" hidden="false" customHeight="true" outlineLevel="0" collapsed="false">
      <c r="A112" s="283" t="s">
        <v>196</v>
      </c>
      <c r="B112" s="57" t="s">
        <v>197</v>
      </c>
      <c r="C112" s="58" t="n">
        <v>154</v>
      </c>
    </row>
    <row r="113" customFormat="false" ht="20.1" hidden="false" customHeight="true" outlineLevel="0" collapsed="false">
      <c r="A113" s="39" t="s">
        <v>24</v>
      </c>
      <c r="B113" s="59" t="s">
        <v>198</v>
      </c>
      <c r="C113" s="12" t="n">
        <f aca="false">+C114+C116+C118</f>
        <v>540</v>
      </c>
    </row>
    <row r="114" customFormat="false" ht="20.1" hidden="false" customHeight="true" outlineLevel="0" collapsed="false">
      <c r="A114" s="265" t="s">
        <v>26</v>
      </c>
      <c r="B114" s="48" t="s">
        <v>199</v>
      </c>
      <c r="C114" s="15" t="n">
        <v>0</v>
      </c>
    </row>
    <row r="115" customFormat="false" ht="20.1" hidden="false" customHeight="true" outlineLevel="0" collapsed="false">
      <c r="A115" s="265" t="s">
        <v>28</v>
      </c>
      <c r="B115" s="60" t="s">
        <v>200</v>
      </c>
      <c r="C115" s="15"/>
    </row>
    <row r="116" customFormat="false" ht="20.1" hidden="false" customHeight="true" outlineLevel="0" collapsed="false">
      <c r="A116" s="265" t="s">
        <v>30</v>
      </c>
      <c r="B116" s="60" t="s">
        <v>201</v>
      </c>
      <c r="C116" s="18" t="n">
        <v>540</v>
      </c>
    </row>
    <row r="117" customFormat="false" ht="20.1" hidden="false" customHeight="true" outlineLevel="0" collapsed="false">
      <c r="A117" s="265" t="s">
        <v>32</v>
      </c>
      <c r="B117" s="60" t="s">
        <v>202</v>
      </c>
      <c r="C117" s="61"/>
    </row>
    <row r="118" customFormat="false" ht="20.1" hidden="false" customHeight="true" outlineLevel="0" collapsed="false">
      <c r="A118" s="265" t="s">
        <v>34</v>
      </c>
      <c r="B118" s="62" t="s">
        <v>203</v>
      </c>
      <c r="C118" s="61"/>
    </row>
    <row r="119" customFormat="false" ht="20.1" hidden="false" customHeight="true" outlineLevel="0" collapsed="false">
      <c r="A119" s="265" t="s">
        <v>36</v>
      </c>
      <c r="B119" s="63" t="s">
        <v>204</v>
      </c>
      <c r="C119" s="61"/>
    </row>
    <row r="120" customFormat="false" ht="20.1" hidden="false" customHeight="true" outlineLevel="0" collapsed="false">
      <c r="A120" s="265" t="s">
        <v>205</v>
      </c>
      <c r="B120" s="284" t="s">
        <v>206</v>
      </c>
      <c r="C120" s="61"/>
    </row>
    <row r="121" customFormat="false" ht="20.1" hidden="false" customHeight="true" outlineLevel="0" collapsed="false">
      <c r="A121" s="265" t="s">
        <v>207</v>
      </c>
      <c r="B121" s="285" t="s">
        <v>185</v>
      </c>
      <c r="C121" s="61"/>
    </row>
    <row r="122" customFormat="false" ht="20.1" hidden="false" customHeight="true" outlineLevel="0" collapsed="false">
      <c r="A122" s="265" t="s">
        <v>208</v>
      </c>
      <c r="B122" s="285" t="s">
        <v>209</v>
      </c>
      <c r="C122" s="61"/>
    </row>
    <row r="123" customFormat="false" ht="20.1" hidden="false" customHeight="true" outlineLevel="0" collapsed="false">
      <c r="A123" s="265" t="s">
        <v>210</v>
      </c>
      <c r="B123" s="285" t="s">
        <v>211</v>
      </c>
      <c r="C123" s="61"/>
    </row>
    <row r="124" customFormat="false" ht="20.1" hidden="false" customHeight="true" outlineLevel="0" collapsed="false">
      <c r="A124" s="265" t="s">
        <v>212</v>
      </c>
      <c r="B124" s="285" t="s">
        <v>191</v>
      </c>
      <c r="C124" s="61"/>
    </row>
    <row r="125" customFormat="false" ht="20.1" hidden="false" customHeight="true" outlineLevel="0" collapsed="false">
      <c r="A125" s="265" t="s">
        <v>213</v>
      </c>
      <c r="B125" s="285" t="s">
        <v>214</v>
      </c>
      <c r="C125" s="61"/>
    </row>
    <row r="126" customFormat="false" ht="20.1" hidden="false" customHeight="true" outlineLevel="0" collapsed="false">
      <c r="A126" s="282" t="s">
        <v>215</v>
      </c>
      <c r="B126" s="285" t="s">
        <v>216</v>
      </c>
      <c r="C126" s="65"/>
    </row>
    <row r="127" customFormat="false" ht="20.1" hidden="false" customHeight="true" outlineLevel="0" collapsed="false">
      <c r="A127" s="39" t="s">
        <v>38</v>
      </c>
      <c r="B127" s="11" t="s">
        <v>217</v>
      </c>
      <c r="C127" s="12" t="n">
        <f aca="false">+C128+C129</f>
        <v>3409</v>
      </c>
    </row>
    <row r="128" customFormat="false" ht="20.1" hidden="false" customHeight="true" outlineLevel="0" collapsed="false">
      <c r="A128" s="265" t="s">
        <v>40</v>
      </c>
      <c r="B128" s="66" t="s">
        <v>218</v>
      </c>
      <c r="C128" s="15" t="n">
        <v>3409</v>
      </c>
    </row>
    <row r="129" customFormat="false" ht="20.1" hidden="false" customHeight="true" outlineLevel="0" collapsed="false">
      <c r="A129" s="268" t="s">
        <v>42</v>
      </c>
      <c r="B129" s="60" t="s">
        <v>219</v>
      </c>
      <c r="C129" s="22"/>
    </row>
    <row r="130" customFormat="false" ht="20.1" hidden="false" customHeight="true" outlineLevel="0" collapsed="false">
      <c r="A130" s="39" t="s">
        <v>220</v>
      </c>
      <c r="B130" s="11" t="s">
        <v>221</v>
      </c>
      <c r="C130" s="12" t="n">
        <f aca="false">+C97+C113+C127</f>
        <v>27318</v>
      </c>
    </row>
    <row r="131" customFormat="false" ht="20.1" hidden="false" customHeight="true" outlineLevel="0" collapsed="false">
      <c r="A131" s="39" t="s">
        <v>66</v>
      </c>
      <c r="B131" s="11" t="s">
        <v>222</v>
      </c>
      <c r="C131" s="12" t="n">
        <f aca="false">+C132+C133+C134</f>
        <v>0</v>
      </c>
    </row>
    <row r="132" customFormat="false" ht="20.1" hidden="false" customHeight="true" outlineLevel="0" collapsed="false">
      <c r="A132" s="265" t="s">
        <v>68</v>
      </c>
      <c r="B132" s="66" t="s">
        <v>223</v>
      </c>
      <c r="C132" s="61"/>
    </row>
    <row r="133" customFormat="false" ht="20.1" hidden="false" customHeight="true" outlineLevel="0" collapsed="false">
      <c r="A133" s="265" t="s">
        <v>70</v>
      </c>
      <c r="B133" s="66" t="s">
        <v>224</v>
      </c>
      <c r="C133" s="61"/>
    </row>
    <row r="134" customFormat="false" ht="20.1" hidden="false" customHeight="true" outlineLevel="0" collapsed="false">
      <c r="A134" s="282" t="s">
        <v>72</v>
      </c>
      <c r="B134" s="67" t="s">
        <v>225</v>
      </c>
      <c r="C134" s="61"/>
    </row>
    <row r="135" customFormat="false" ht="20.1" hidden="false" customHeight="true" outlineLevel="0" collapsed="false">
      <c r="A135" s="39" t="s">
        <v>88</v>
      </c>
      <c r="B135" s="11" t="s">
        <v>226</v>
      </c>
      <c r="C135" s="12" t="n">
        <f aca="false">+C136+C137+C138+C139</f>
        <v>0</v>
      </c>
    </row>
    <row r="136" customFormat="false" ht="20.1" hidden="false" customHeight="true" outlineLevel="0" collapsed="false">
      <c r="A136" s="265" t="s">
        <v>90</v>
      </c>
      <c r="B136" s="66" t="s">
        <v>227</v>
      </c>
      <c r="C136" s="61"/>
    </row>
    <row r="137" customFormat="false" ht="20.1" hidden="false" customHeight="true" outlineLevel="0" collapsed="false">
      <c r="A137" s="265" t="s">
        <v>92</v>
      </c>
      <c r="B137" s="66" t="s">
        <v>228</v>
      </c>
      <c r="C137" s="61"/>
    </row>
    <row r="138" customFormat="false" ht="20.1" hidden="false" customHeight="true" outlineLevel="0" collapsed="false">
      <c r="A138" s="265" t="s">
        <v>94</v>
      </c>
      <c r="B138" s="66" t="s">
        <v>229</v>
      </c>
      <c r="C138" s="61"/>
    </row>
    <row r="139" customFormat="false" ht="20.1" hidden="false" customHeight="true" outlineLevel="0" collapsed="false">
      <c r="A139" s="282" t="s">
        <v>96</v>
      </c>
      <c r="B139" s="67" t="s">
        <v>230</v>
      </c>
      <c r="C139" s="61"/>
    </row>
    <row r="140" customFormat="false" ht="20.1" hidden="false" customHeight="true" outlineLevel="0" collapsed="false">
      <c r="A140" s="39" t="s">
        <v>231</v>
      </c>
      <c r="B140" s="11" t="s">
        <v>232</v>
      </c>
      <c r="C140" s="12" t="n">
        <f aca="false">+C141+C142+C143+C144</f>
        <v>16359</v>
      </c>
    </row>
    <row r="141" customFormat="false" ht="20.1" hidden="false" customHeight="true" outlineLevel="0" collapsed="false">
      <c r="A141" s="265" t="s">
        <v>102</v>
      </c>
      <c r="B141" s="66" t="s">
        <v>233</v>
      </c>
      <c r="C141" s="61"/>
    </row>
    <row r="142" customFormat="false" ht="20.1" hidden="false" customHeight="true" outlineLevel="0" collapsed="false">
      <c r="A142" s="265" t="s">
        <v>104</v>
      </c>
      <c r="B142" s="66" t="s">
        <v>234</v>
      </c>
      <c r="C142" s="61" t="n">
        <v>1177</v>
      </c>
    </row>
    <row r="143" customFormat="false" ht="20.1" hidden="false" customHeight="true" outlineLevel="0" collapsed="false">
      <c r="A143" s="265" t="s">
        <v>106</v>
      </c>
      <c r="B143" s="66" t="s">
        <v>235</v>
      </c>
      <c r="C143" s="61"/>
    </row>
    <row r="144" customFormat="false" ht="20.1" hidden="false" customHeight="true" outlineLevel="0" collapsed="false">
      <c r="A144" s="282" t="s">
        <v>108</v>
      </c>
      <c r="B144" s="67" t="s">
        <v>345</v>
      </c>
      <c r="C144" s="61" t="n">
        <v>15182</v>
      </c>
    </row>
    <row r="145" customFormat="false" ht="20.1" hidden="false" customHeight="true" outlineLevel="0" collapsed="false">
      <c r="A145" s="39" t="s">
        <v>110</v>
      </c>
      <c r="B145" s="11" t="s">
        <v>237</v>
      </c>
      <c r="C145" s="68" t="n">
        <f aca="false">+C146+C147+C148+C149</f>
        <v>0</v>
      </c>
    </row>
    <row r="146" customFormat="false" ht="20.1" hidden="false" customHeight="true" outlineLevel="0" collapsed="false">
      <c r="A146" s="265" t="s">
        <v>112</v>
      </c>
      <c r="B146" s="66" t="s">
        <v>238</v>
      </c>
      <c r="C146" s="61"/>
    </row>
    <row r="147" customFormat="false" ht="20.1" hidden="false" customHeight="true" outlineLevel="0" collapsed="false">
      <c r="A147" s="265" t="s">
        <v>114</v>
      </c>
      <c r="B147" s="66" t="s">
        <v>239</v>
      </c>
      <c r="C147" s="61"/>
    </row>
    <row r="148" customFormat="false" ht="20.1" hidden="false" customHeight="true" outlineLevel="0" collapsed="false">
      <c r="A148" s="265" t="s">
        <v>116</v>
      </c>
      <c r="B148" s="66" t="s">
        <v>240</v>
      </c>
      <c r="C148" s="61"/>
    </row>
    <row r="149" customFormat="false" ht="20.1" hidden="false" customHeight="true" outlineLevel="0" collapsed="false">
      <c r="A149" s="265" t="s">
        <v>118</v>
      </c>
      <c r="B149" s="66" t="s">
        <v>241</v>
      </c>
      <c r="C149" s="61"/>
    </row>
    <row r="150" customFormat="false" ht="20.1" hidden="false" customHeight="true" outlineLevel="0" collapsed="false">
      <c r="A150" s="39" t="s">
        <v>120</v>
      </c>
      <c r="B150" s="11" t="s">
        <v>242</v>
      </c>
      <c r="C150" s="69" t="n">
        <f aca="false">+C131+C135+C140+C145</f>
        <v>16359</v>
      </c>
    </row>
    <row r="151" customFormat="false" ht="20.1" hidden="false" customHeight="true" outlineLevel="0" collapsed="false">
      <c r="A151" s="286" t="s">
        <v>243</v>
      </c>
      <c r="B151" s="71" t="s">
        <v>244</v>
      </c>
      <c r="C151" s="69" t="n">
        <f aca="false">+C130+C150</f>
        <v>43677</v>
      </c>
    </row>
    <row r="152" customFormat="false" ht="20.1" hidden="false" customHeight="true" outlineLevel="0" collapsed="false">
      <c r="A152" s="287"/>
      <c r="B152" s="288"/>
      <c r="C152" s="289"/>
    </row>
    <row r="153" customFormat="false" ht="20.1" hidden="false" customHeight="true" outlineLevel="0" collapsed="false">
      <c r="A153" s="290" t="s">
        <v>414</v>
      </c>
      <c r="B153" s="291"/>
      <c r="C153" s="292" t="n">
        <v>2</v>
      </c>
    </row>
    <row r="154" customFormat="false" ht="20.1" hidden="false" customHeight="true" outlineLevel="0" collapsed="false">
      <c r="A154" s="290" t="s">
        <v>415</v>
      </c>
      <c r="B154" s="291"/>
      <c r="C154" s="292" t="n">
        <v>1</v>
      </c>
    </row>
  </sheetData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2666</TotalTime>
  <Application>LibreOffice/4.4.2.2$Windows_x86 LibreOffice_project/c4c7d32d0d49397cad38d62472b0bc8acff48dd6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2015-02-09T13:00:12Z</dcterms:created>
  <dc:creator>Iroda06</dc:creator>
  <dc:language>hu-HU</dc:language>
  <cp:lastPrinted>2015-02-24T09:34:40Z</cp:lastPrinted>
  <dcterms:modified xsi:type="dcterms:W3CDTF">2016-04-27T08:08:29Z</dcterms:modified>
  <cp:revision>14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