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11760" firstSheet="6" activeTab="9"/>
  </bookViews>
  <sheets>
    <sheet name="1. Ktgv.mérlege" sheetId="1" r:id="rId1"/>
    <sheet name="2. Ktgv.egys." sheetId="19" r:id="rId2"/>
    <sheet name="3.államházt.belüli tám." sheetId="4" r:id="rId3"/>
    <sheet name="4.önk.ktgv.várh.bevételek" sheetId="5" r:id="rId4"/>
    <sheet name="5.Saját.bev. rész" sheetId="18" r:id="rId5"/>
    <sheet name="6.Lak.szoc." sheetId="10" r:id="rId6"/>
    <sheet name="7.Létszám" sheetId="11" r:id="rId7"/>
    <sheet name="8. Önk.nyújt tám" sheetId="12" r:id="rId8"/>
    <sheet name="9.Beruházások feladatonként" sheetId="14" r:id="rId9"/>
    <sheet name="10. Közvetett támogatások " sheetId="20" r:id="rId10"/>
  </sheets>
  <externalReferences>
    <externalReference r:id="rId11"/>
  </externalReferences>
  <definedNames>
    <definedName name="_ftn1" localSheetId="6">'7.Létszám'!#REF!</definedName>
    <definedName name="_ftn2" localSheetId="6">'7.Létszám'!#REF!</definedName>
    <definedName name="_ftn3" localSheetId="6">'7.Létszám'!#REF!</definedName>
    <definedName name="_ftn4" localSheetId="6">'7.Létszám'!#REF!</definedName>
    <definedName name="_ftn5" localSheetId="6">'7.Létszám'!#REF!</definedName>
    <definedName name="_ftn6" localSheetId="6">'7.Létszám'!#REF!</definedName>
    <definedName name="_ftnref1" localSheetId="6">'7.Létszám'!#REF!</definedName>
    <definedName name="_ftnref2" localSheetId="6">'7.Létszám'!#REF!</definedName>
    <definedName name="_ftnref3" localSheetId="6">'7.Létszám'!#REF!</definedName>
    <definedName name="_ftnref4" localSheetId="6">'7.Létszám'!#REF!</definedName>
    <definedName name="_ftnref5" localSheetId="6">'7.Létszám'!$B$39</definedName>
    <definedName name="_ftnref6" localSheetId="6">'7.Létszám'!#REF!</definedName>
    <definedName name="hó">[1]segédtábla!$H$1:$H$13</definedName>
    <definedName name="hónapok">[1]segédtábla!$G$1:$G$25</definedName>
    <definedName name="kibe">[1]segédtábla!$F$1:$F$2</definedName>
    <definedName name="megszűnés">[1]segédtábla!$I$1:$I$14</definedName>
    <definedName name="_xlnm.Print_Titles" localSheetId="1">'2. Ktgv.egys.'!$4:$7</definedName>
    <definedName name="_xlnm.Print_Titles" localSheetId="6">'7.Létszám'!$3:$6</definedName>
    <definedName name="_xlnm.Print_Area" localSheetId="9">'10. Közvetett támogatások '!$A$1:$O$19</definedName>
    <definedName name="_xlnm.Print_Area" localSheetId="3">'4.önk.ktgv.várh.bevételek'!$A$1:$K$54</definedName>
    <definedName name="tipus">[1]segédtábla!$E$1:$E$5</definedName>
    <definedName name="választ">[1]segédtábla!$D$1:$D$3</definedName>
  </definedNames>
  <calcPr calcId="145621"/>
</workbook>
</file>

<file path=xl/calcChain.xml><?xml version="1.0" encoding="utf-8"?>
<calcChain xmlns="http://schemas.openxmlformats.org/spreadsheetml/2006/main">
  <c r="D17" i="10" l="1"/>
  <c r="E19" i="10"/>
  <c r="E20" i="10"/>
  <c r="E21" i="10"/>
  <c r="E22" i="10"/>
  <c r="E23" i="10"/>
  <c r="C17" i="10"/>
  <c r="E17" i="10" l="1"/>
  <c r="L20" i="4" l="1"/>
  <c r="L5" i="4"/>
  <c r="J5" i="5"/>
  <c r="G57" i="19"/>
  <c r="C15" i="14"/>
  <c r="C22" i="14"/>
  <c r="M30" i="4" l="1"/>
  <c r="G63" i="19" l="1"/>
  <c r="C26" i="19" l="1"/>
  <c r="D19" i="11" l="1"/>
  <c r="F61" i="11"/>
  <c r="E16" i="10"/>
  <c r="E15" i="10"/>
  <c r="E14" i="10"/>
  <c r="E11" i="10"/>
  <c r="E12" i="10"/>
  <c r="E10" i="10"/>
  <c r="J49" i="5" l="1"/>
  <c r="J18" i="5"/>
  <c r="N8" i="20"/>
  <c r="N9" i="20"/>
  <c r="N10" i="20"/>
  <c r="N11" i="20"/>
  <c r="N12" i="20"/>
  <c r="N13" i="20"/>
  <c r="N14" i="20"/>
  <c r="N15" i="20"/>
  <c r="N16" i="20"/>
  <c r="G10" i="19"/>
  <c r="G11" i="19"/>
  <c r="G12" i="19"/>
  <c r="G13" i="19"/>
  <c r="G14" i="19"/>
  <c r="C15" i="19"/>
  <c r="D15" i="19"/>
  <c r="E15" i="19"/>
  <c r="E18" i="19" s="1"/>
  <c r="E20" i="19" s="1"/>
  <c r="E21" i="19" s="1"/>
  <c r="F15" i="19"/>
  <c r="F18" i="19" s="1"/>
  <c r="F20" i="19" s="1"/>
  <c r="F21" i="19" s="1"/>
  <c r="G16" i="19"/>
  <c r="G17" i="19"/>
  <c r="C18" i="19"/>
  <c r="C20" i="19" s="1"/>
  <c r="C21" i="19" s="1"/>
  <c r="G19" i="19"/>
  <c r="G23" i="19"/>
  <c r="G24" i="19"/>
  <c r="G25" i="19"/>
  <c r="D26" i="19"/>
  <c r="D28" i="19" s="1"/>
  <c r="E26" i="19"/>
  <c r="F26" i="19"/>
  <c r="F28" i="19" s="1"/>
  <c r="G27" i="19"/>
  <c r="C28" i="19"/>
  <c r="E28" i="19"/>
  <c r="G29" i="19"/>
  <c r="C30" i="19"/>
  <c r="D30" i="19"/>
  <c r="E30" i="19"/>
  <c r="F30" i="19"/>
  <c r="G31" i="19"/>
  <c r="C35" i="19"/>
  <c r="D35" i="19"/>
  <c r="E35" i="19"/>
  <c r="F35" i="19"/>
  <c r="G36" i="19"/>
  <c r="G37" i="19"/>
  <c r="C38" i="19"/>
  <c r="D38" i="19"/>
  <c r="E38" i="19"/>
  <c r="F38" i="19"/>
  <c r="G39" i="19"/>
  <c r="G40" i="19"/>
  <c r="C41" i="19"/>
  <c r="D41" i="19"/>
  <c r="E41" i="19"/>
  <c r="F41" i="19"/>
  <c r="G42" i="19"/>
  <c r="G44" i="19"/>
  <c r="G45" i="19"/>
  <c r="C46" i="19"/>
  <c r="G47" i="19"/>
  <c r="G48" i="19"/>
  <c r="C50" i="19"/>
  <c r="G50" i="19" s="1"/>
  <c r="C51" i="19"/>
  <c r="G51" i="19" s="1"/>
  <c r="C52" i="19"/>
  <c r="G52" i="19" s="1"/>
  <c r="D53" i="19"/>
  <c r="E53" i="19"/>
  <c r="F53" i="19"/>
  <c r="G56" i="19"/>
  <c r="G58" i="19"/>
  <c r="C59" i="19"/>
  <c r="C62" i="19" s="1"/>
  <c r="D59" i="19"/>
  <c r="D62" i="19" s="1"/>
  <c r="E59" i="19"/>
  <c r="E62" i="19" s="1"/>
  <c r="F59" i="19"/>
  <c r="F62" i="19" s="1"/>
  <c r="G60" i="19"/>
  <c r="G61" i="19"/>
  <c r="C67" i="19"/>
  <c r="G67" i="19" s="1"/>
  <c r="G68" i="19"/>
  <c r="G69" i="19"/>
  <c r="G70" i="19"/>
  <c r="G71" i="19"/>
  <c r="C16" i="18"/>
  <c r="D16" i="18"/>
  <c r="C24" i="18"/>
  <c r="D24" i="18"/>
  <c r="C35" i="18"/>
  <c r="D35" i="18"/>
  <c r="E35" i="18"/>
  <c r="C43" i="18"/>
  <c r="D43" i="18"/>
  <c r="E43" i="18"/>
  <c r="D50" i="11"/>
  <c r="D51" i="11"/>
  <c r="D52" i="11"/>
  <c r="D42" i="11"/>
  <c r="D53" i="11" s="1"/>
  <c r="E19" i="11"/>
  <c r="E50" i="11" s="1"/>
  <c r="E51" i="11"/>
  <c r="E52" i="11"/>
  <c r="E42" i="11"/>
  <c r="E53" i="11" s="1"/>
  <c r="C19" i="11"/>
  <c r="F19" i="11" s="1"/>
  <c r="F50" i="11" s="1"/>
  <c r="F27" i="11"/>
  <c r="F51" i="11" s="1"/>
  <c r="F34" i="11"/>
  <c r="F52" i="11" s="1"/>
  <c r="F39" i="11"/>
  <c r="F40" i="11"/>
  <c r="F41" i="11"/>
  <c r="C50" i="11"/>
  <c r="C51" i="11"/>
  <c r="C52" i="11"/>
  <c r="C42" i="11"/>
  <c r="C53" i="11"/>
  <c r="C54" i="11" s="1"/>
  <c r="J13" i="5"/>
  <c r="P18" i="1"/>
  <c r="P22" i="1"/>
  <c r="P25" i="1"/>
  <c r="H18" i="1"/>
  <c r="H22" i="1"/>
  <c r="H25" i="1"/>
  <c r="C13" i="10"/>
  <c r="C9" i="10"/>
  <c r="C18" i="10"/>
  <c r="D13" i="10"/>
  <c r="D9" i="10"/>
  <c r="C27" i="12"/>
  <c r="C15" i="12"/>
  <c r="F63" i="11"/>
  <c r="E63" i="11"/>
  <c r="D63" i="11"/>
  <c r="C63" i="11"/>
  <c r="F57" i="11"/>
  <c r="F44" i="11"/>
  <c r="F37" i="11"/>
  <c r="F36" i="11"/>
  <c r="F35" i="11"/>
  <c r="F33" i="11"/>
  <c r="F31" i="11"/>
  <c r="F30" i="11"/>
  <c r="F29" i="11"/>
  <c r="F26" i="11"/>
  <c r="F25" i="11"/>
  <c r="F23" i="11"/>
  <c r="F21" i="11"/>
  <c r="F18" i="11"/>
  <c r="F17" i="11"/>
  <c r="F16" i="11"/>
  <c r="F15" i="11"/>
  <c r="F14" i="11"/>
  <c r="F13" i="11"/>
  <c r="F12" i="11"/>
  <c r="F11" i="11"/>
  <c r="F10" i="11"/>
  <c r="F9" i="11"/>
  <c r="E18" i="10"/>
  <c r="E13" i="10"/>
  <c r="J44" i="5"/>
  <c r="J39" i="5"/>
  <c r="I29" i="5"/>
  <c r="J24" i="5" s="1"/>
  <c r="J23" i="4"/>
  <c r="L22" i="4"/>
  <c r="L16" i="4"/>
  <c r="J7" i="4"/>
  <c r="D49" i="19" l="1"/>
  <c r="D54" i="19" s="1"/>
  <c r="D64" i="19" s="1"/>
  <c r="C32" i="19"/>
  <c r="G46" i="19"/>
  <c r="E32" i="19"/>
  <c r="F49" i="19"/>
  <c r="F54" i="19" s="1"/>
  <c r="F64" i="19" s="1"/>
  <c r="G38" i="19"/>
  <c r="C53" i="19"/>
  <c r="G53" i="19" s="1"/>
  <c r="G59" i="19"/>
  <c r="C32" i="12"/>
  <c r="E49" i="19"/>
  <c r="E54" i="19" s="1"/>
  <c r="E64" i="19" s="1"/>
  <c r="C49" i="19"/>
  <c r="J54" i="5"/>
  <c r="M4" i="4"/>
  <c r="N3" i="4" s="1"/>
  <c r="G28" i="19"/>
  <c r="P26" i="1"/>
  <c r="G26" i="19"/>
  <c r="G30" i="19" s="1"/>
  <c r="F32" i="19"/>
  <c r="G15" i="19"/>
  <c r="E9" i="10"/>
  <c r="D24" i="10"/>
  <c r="H26" i="1"/>
  <c r="F42" i="11"/>
  <c r="F53" i="11" s="1"/>
  <c r="F54" i="11" s="1"/>
  <c r="G41" i="19"/>
  <c r="G35" i="19"/>
  <c r="N17" i="20"/>
  <c r="C24" i="10"/>
  <c r="E54" i="11"/>
  <c r="D54" i="11"/>
  <c r="G62" i="19"/>
  <c r="D18" i="19"/>
  <c r="E24" i="10" l="1"/>
  <c r="G49" i="19"/>
  <c r="G54" i="19" s="1"/>
  <c r="G64" i="19" s="1"/>
  <c r="C54" i="19"/>
  <c r="C64" i="19" s="1"/>
  <c r="G18" i="19"/>
  <c r="G20" i="19" s="1"/>
  <c r="G21" i="19" s="1"/>
  <c r="G32" i="19" s="1"/>
  <c r="D20" i="19"/>
  <c r="D21" i="19" s="1"/>
  <c r="D32" i="19" s="1"/>
</calcChain>
</file>

<file path=xl/comments1.xml><?xml version="1.0" encoding="utf-8"?>
<comments xmlns="http://schemas.openxmlformats.org/spreadsheetml/2006/main">
  <authors>
    <author>Szerző</author>
  </authors>
  <commentList>
    <comment ref="J22" authorId="0">
      <text>
        <r>
          <rPr>
            <b/>
            <sz val="8"/>
            <color indexed="81"/>
            <rFont val="Tahoma"/>
            <family val="2"/>
            <charset val="238"/>
          </rPr>
          <t>Szerző:</t>
        </r>
        <r>
          <rPr>
            <sz val="8"/>
            <color indexed="81"/>
            <rFont val="Tahoma"/>
            <family val="2"/>
            <charset val="238"/>
          </rPr>
          <t xml:space="preserve">
Önk.műk. Általános támogatás részeként kimutatva.</t>
        </r>
      </text>
    </comment>
  </commentList>
</comments>
</file>

<file path=xl/sharedStrings.xml><?xml version="1.0" encoding="utf-8"?>
<sst xmlns="http://schemas.openxmlformats.org/spreadsheetml/2006/main" count="412" uniqueCount="357">
  <si>
    <t>2.sz. melléklet szerinti általános működési és ágazati feladatok támogatása</t>
  </si>
  <si>
    <t>I.</t>
  </si>
  <si>
    <t>Helyi önkormányzatok működésének általános támogatása</t>
  </si>
  <si>
    <t>1.Önkormányzati hivatal működésének támogatása</t>
  </si>
  <si>
    <t>2. Településüzemeltetéshez kapcsolódó feladatellátás támogatása</t>
  </si>
  <si>
    <t>a)</t>
  </si>
  <si>
    <t>Zöldterület-gazdálkodással kapcsolatos feladatok ellátása</t>
  </si>
  <si>
    <t>b)</t>
  </si>
  <si>
    <t>Közvilágítás fenntartásának támogatása</t>
  </si>
  <si>
    <t>c)</t>
  </si>
  <si>
    <t>Köztemető fenntartással kapcsolatos feladatok támogatása</t>
  </si>
  <si>
    <t>d)</t>
  </si>
  <si>
    <t>Közutak fenntartásának támogatása</t>
  </si>
  <si>
    <t>II.</t>
  </si>
  <si>
    <t>Települési önk. egyes köznevelési és gyermekétekeztetési feladatainak támogatása</t>
  </si>
  <si>
    <t>1.Óvodapedagógusok és segítők bértámogatása</t>
  </si>
  <si>
    <t>2.Óvodaműködtetés támogatás</t>
  </si>
  <si>
    <t>III.</t>
  </si>
  <si>
    <t>Tellepülési önkormányzatok szociális és gyermekjóléti feladatainak támogatása</t>
  </si>
  <si>
    <t>1.Egyes jövpótló támogatások-mód ei!</t>
  </si>
  <si>
    <t>2.Hozzájárulás pénzbeli szociális ellátásokhoz (adóerőképesség beszámítás után)</t>
  </si>
  <si>
    <t>3.Egyes szociális és gyermekjóléti alapszolgáltatások általános feladatai</t>
  </si>
  <si>
    <t>Családsegítés- működési engedéllyel 70000 lakosig (a)</t>
  </si>
  <si>
    <t>Gyermekjóléti szolgálat- működési engedéllyel 70000 lakosig (a)</t>
  </si>
  <si>
    <t>Szociális étkeztetés©</t>
  </si>
  <si>
    <t>Házi segítségnyújtás (d)</t>
  </si>
  <si>
    <t>e)</t>
  </si>
  <si>
    <t>Gyermekétkeztetés támogatása (finansz. elismert dolg bért+üzemeltetési.(5b)</t>
  </si>
  <si>
    <t>IV.</t>
  </si>
  <si>
    <t>Települési önkormányzatok kulturális feladatainak támogatása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</si>
  <si>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</si>
  <si>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</si>
  <si>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</si>
  <si>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</si>
  <si>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központosított előirányzatok (külterület)</t>
  </si>
  <si>
    <t>Működési célú támogatások ÁH-on belülről</t>
  </si>
  <si>
    <t>OEP támogatás</t>
  </si>
  <si>
    <t>IKSZ működésére pályázati támogatás</t>
  </si>
  <si>
    <t>Egyes jövedelempótló támogatás</t>
  </si>
  <si>
    <t>Közhatalmi bevételek</t>
  </si>
  <si>
    <t>Gépjárműadók</t>
  </si>
  <si>
    <t>Helyi iparűzési adó</t>
  </si>
  <si>
    <t>Talajterhelési díj</t>
  </si>
  <si>
    <t>Bírságok, pótlékok</t>
  </si>
  <si>
    <t>Egyéb közhatalmi bevételek</t>
  </si>
  <si>
    <t>Működési bevételek</t>
  </si>
  <si>
    <t>Készletértékesítés</t>
  </si>
  <si>
    <t>Szolgáltatások ellenértéke</t>
  </si>
  <si>
    <t>Közvetített szolgáltatások értéke</t>
  </si>
  <si>
    <t>Tulajdonosi bevételek</t>
  </si>
  <si>
    <t>Ellátási díjak</t>
  </si>
  <si>
    <t>gyermekétkeztetés térítési díjbevételek</t>
  </si>
  <si>
    <t>Kiszámlázott ÁFA és ÁFA visszatérítése</t>
  </si>
  <si>
    <t>Kamatbevételek</t>
  </si>
  <si>
    <t>Egyéb működési bevételek</t>
  </si>
  <si>
    <t>V.</t>
  </si>
  <si>
    <t>Felhalmozási célú támogatások ÁH-on belülről</t>
  </si>
  <si>
    <t>Piaccsarnok pályázati támogatás</t>
  </si>
  <si>
    <t>VI.</t>
  </si>
  <si>
    <t>Felhalmozási célú átvett pénzeszközök</t>
  </si>
  <si>
    <t>VII.</t>
  </si>
  <si>
    <t>Finanszírozási bevételek</t>
  </si>
  <si>
    <t>Hitel felvétele</t>
  </si>
  <si>
    <t>Előző évi pénzmaradvány igénybevétele</t>
  </si>
  <si>
    <t>FÜLÖPSZÁLLÁS KÖZSÉGI ÖNKORMÁNYZATA KÖLTSÉGVETÉSI EGYSÉGENKÉNTI RÉSZLETEZŐ KÖLTSÉGVETÉSE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</si>
  <si>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</si>
  <si>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</si>
  <si>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</si>
  <si>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</si>
  <si>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</si>
  <si>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</si>
  <si>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 xml:space="preserve">BEVÉTELEK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</si>
  <si>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</si>
  <si>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</si>
  <si>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</si>
  <si>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</si>
  <si>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</si>
  <si>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</si>
  <si>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</si>
  <si>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</si>
  <si>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</si>
  <si>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</si>
  <si>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</si>
  <si>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</si>
  <si>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</si>
  <si>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</si>
  <si>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Belső finanszírozási műveletek</t>
  </si>
  <si>
    <t>Felhalm. célú bevételek belső finanszírozási műveletekkel</t>
  </si>
  <si>
    <t>Külső finanszírozási műveletek(hitel felvétele)</t>
  </si>
  <si>
    <t>FELHALMOZÁSI BEVÉTELEK ÖSSZESEN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</si>
  <si>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</si>
  <si>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</si>
  <si>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</si>
  <si>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</si>
  <si>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</si>
  <si>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</si>
  <si>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</si>
  <si>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</si>
  <si>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</si>
  <si>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</si>
  <si>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</si>
  <si>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>Egyéb működési célú kiadások, támogatások</t>
  </si>
  <si>
    <t>Működési célú tartalékok összesen</t>
  </si>
  <si>
    <t>Működési célú általános tartalék</t>
  </si>
  <si>
    <t>Működési célú céltartalék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</si>
  <si>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</si>
  <si>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</si>
  <si>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</si>
  <si>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</si>
  <si>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</si>
  <si>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</si>
  <si>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</si>
  <si>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Beruházások</t>
  </si>
  <si>
    <t>Felújítások</t>
  </si>
  <si>
    <t>Felhalmozási célú tartalékok összesen</t>
  </si>
  <si>
    <t>FELHALMOZÁSI KÖLTSÉGVETÉSI KIADÁSOK ÖSSZESEN:</t>
  </si>
  <si>
    <t xml:space="preserve">Finanszírozási kiadás- hitel törlesztése </t>
  </si>
  <si>
    <t>FELHALMOZÁSI KIADÁSOK MINDÖSSZESEN:</t>
  </si>
  <si>
    <t>KIADÁSOK MINDÖSSZESEN:</t>
  </si>
  <si>
    <t xml:space="preserve">Engedélyezett létszámkeret nyitó </t>
  </si>
  <si>
    <t>ebből alapfeladat</t>
  </si>
  <si>
    <t>Közfoglalkoztatás létszámkeret</t>
  </si>
  <si>
    <t>Megnevezés</t>
  </si>
  <si>
    <t>Eredeti előirányzat</t>
  </si>
  <si>
    <t>Módosított előirányzat</t>
  </si>
  <si>
    <t>adatok (ezer Ft-ban)</t>
  </si>
  <si>
    <t>Helyi adó (iparűzési adó)</t>
  </si>
  <si>
    <t>Helyi adó (talajterhelési díj)</t>
  </si>
  <si>
    <t>Osztalékok, koncessziós díjak, hozam</t>
  </si>
  <si>
    <t>Díjak, pótlékok, bírságok</t>
  </si>
  <si>
    <t>Részvények, részesedések értékesítése</t>
  </si>
  <si>
    <t>Kezességvállalással kapcsolatos megtérülés</t>
  </si>
  <si>
    <t>Saját bevételek összesen</t>
  </si>
  <si>
    <t>Hitel, kölcsön</t>
  </si>
  <si>
    <t>Hitelviszonyt megtestesítő értékpapír</t>
  </si>
  <si>
    <t>Váltó kibocsájtása</t>
  </si>
  <si>
    <t>Pénzügyi lízing</t>
  </si>
  <si>
    <t>Adásvételi szerződés megkötése visszavásárlási kötelezettség kikötésével</t>
  </si>
  <si>
    <t>Legalább 365 nap időtartamú halasztott fizetés, részletfizetés, még ki nem fizetett ellenérték</t>
  </si>
  <si>
    <t>Külföldi hitelintézetek által, származékos műveletek különbözetként az Államadósságkezelő Központ Zrt-nél elhelyezett fedezeti bevételek</t>
  </si>
  <si>
    <t>Adósságot keletkeztető ügyletek, azokból eredő fizetési kötelezettségek összesen</t>
  </si>
  <si>
    <t>2015-2017. évekre</t>
  </si>
  <si>
    <t>2016. év</t>
  </si>
  <si>
    <t>2017. év</t>
  </si>
  <si>
    <t>Adatok ezer Ft-ban</t>
  </si>
  <si>
    <t>1.</t>
  </si>
  <si>
    <t>2.</t>
  </si>
  <si>
    <t>3.</t>
  </si>
  <si>
    <t>ELLÁTOTTAK PÉNZBELI JUTTATÁSAI</t>
  </si>
  <si>
    <t>ELLÁTÁSOK MEGNEVEZÉSE</t>
  </si>
  <si>
    <t>ÖNKORMÁNYZATI KÖLTSÉGVETÉSI EGYSÉG KÖLTSÉGVETÉSÉBEN</t>
  </si>
  <si>
    <t>POLGÁRMESTERI HIVATAL KÖLTSÉGVETÉSÉBEN</t>
  </si>
  <si>
    <t>ELLÁTÁSOK ÖSSZESEN</t>
  </si>
  <si>
    <t>Rendszeres szociális segély</t>
  </si>
  <si>
    <t>Foglalkoztatást helyettesítő támogatás</t>
  </si>
  <si>
    <t>Egészségkárosodott szem.támogatása</t>
  </si>
  <si>
    <t>Lakásfenntartási támogatás normatív pénzbeli</t>
  </si>
  <si>
    <t>Lakásfenntartási támogatás normatív természetbeni</t>
  </si>
  <si>
    <t>Óvodáztatási támogatás</t>
  </si>
  <si>
    <t>Ellátottak pénzbeli juttatásai összesen</t>
  </si>
  <si>
    <t xml:space="preserve">Engedélyezet álláshelyek (létszámkeretek ) önkormányzat, költségvetési szervek szerinti részletezettséggel illetve önkormányzat összesen </t>
  </si>
  <si>
    <t>Összesen</t>
  </si>
  <si>
    <t>(nyitó)</t>
  </si>
  <si>
    <t>Önkormányzat</t>
  </si>
  <si>
    <t>Községgazdálkodási feladatok (Kjt.)</t>
  </si>
  <si>
    <t>Zöldterület gazdálkodás (Kjt.)</t>
  </si>
  <si>
    <t>Közútfenntartás  (Kjt.)</t>
  </si>
  <si>
    <t>Védőnői szolgálat ( Kjt.)</t>
  </si>
  <si>
    <t>Házi segítségnyújtás (Mt.)</t>
  </si>
  <si>
    <t>Gyermekjóléti szolgálat (Kjt.)</t>
  </si>
  <si>
    <t>Családsegítő szolgálat (Kjt.)</t>
  </si>
  <si>
    <t>IKSZT (Kjt./Mt.)</t>
  </si>
  <si>
    <t>DAOP eg.ház felújítás eü. diszp.(Mt.)</t>
  </si>
  <si>
    <t>Katasztrófavédelmi feladatok (kjt.)</t>
  </si>
  <si>
    <t>Önkormányzat szerv. keretein belül ellátott feladatok létszámkeret összesen</t>
  </si>
  <si>
    <t>Önkormányzat szerv. keretein belül ellátott feladatok átl. stat. létszám összesen</t>
  </si>
  <si>
    <t xml:space="preserve">Önkormányzat közfoglalkoztatás létszámkeret </t>
  </si>
  <si>
    <t xml:space="preserve">Önkormányzat közfoglalkoztatás átl. stat. létszám </t>
  </si>
  <si>
    <t>Polgármesteri Hivatal</t>
  </si>
  <si>
    <t xml:space="preserve">Köztisztviselők </t>
  </si>
  <si>
    <t>MT. hatálya alá tartozók</t>
  </si>
  <si>
    <t>Polgármesteri Hivatal létszámkeret összesen</t>
  </si>
  <si>
    <t>Polgármesteri Hivatal átl. stat. létszám</t>
  </si>
  <si>
    <t xml:space="preserve">Hivatal  közfoglalkoztatás létszámkeret </t>
  </si>
  <si>
    <t xml:space="preserve">Hivatal  közfoglalkoztatás átl. stat. létszám </t>
  </si>
  <si>
    <t>Községi Könyvtár</t>
  </si>
  <si>
    <t>Közalkalmazottak</t>
  </si>
  <si>
    <t>Könyvtár létszámkeret összesen</t>
  </si>
  <si>
    <t>Könyvtár átl. stat. létszám</t>
  </si>
  <si>
    <t xml:space="preserve">Könyvtár közfoglalkoztatás létszámkeret </t>
  </si>
  <si>
    <t xml:space="preserve">Könyvtár  közfoglalkoztatás átl. stat. létszám </t>
  </si>
  <si>
    <t>Mesevár Óvoda</t>
  </si>
  <si>
    <t>Szakmai munkát segítők</t>
  </si>
  <si>
    <t>Kisegítő technikai</t>
  </si>
  <si>
    <t>Óvoda létszámkeret összesen</t>
  </si>
  <si>
    <t>Óvoda átl stat. létszám összesen</t>
  </si>
  <si>
    <t xml:space="preserve">Óvoda  közfoglalkoztatás létszámkeret </t>
  </si>
  <si>
    <t xml:space="preserve">Óvoda közfoglalkoztatás átl. stat. létszám </t>
  </si>
  <si>
    <t>Önkormányzat és intézmények összesen</t>
  </si>
  <si>
    <t>Önkormányzat létszámkeret mindösszesen</t>
  </si>
  <si>
    <t>Önkormányzat közfoglalkoztatás összesen</t>
  </si>
  <si>
    <t xml:space="preserve">Önkormányzat Közfoglalkoztatás létszámkeret mindösszesen </t>
  </si>
  <si>
    <t xml:space="preserve">Állományba nem tartozók ( tiszteletdíjasok) </t>
  </si>
  <si>
    <t>Polgármester, alpolgármester, képviselők, nem képviselő bizottsági tagok</t>
  </si>
  <si>
    <t>Kisegítő feladatok</t>
  </si>
  <si>
    <t>Állományba nem tartozók összesen</t>
  </si>
  <si>
    <t>Támogatásértékű működési kiadásai áht-on belülre</t>
  </si>
  <si>
    <t>1. Szabadszállás háziorvosi ügyelet</t>
  </si>
  <si>
    <t>2. Kistérségi társulás tagdíj (KTKT)</t>
  </si>
  <si>
    <t>4. Gyepmesteri telep támogatás</t>
  </si>
  <si>
    <t>5.LEADER tagdíj</t>
  </si>
  <si>
    <t>7. Rendőrség támogatása</t>
  </si>
  <si>
    <t>Támogatásértékű működési kiadások áht-on belülre összesen</t>
  </si>
  <si>
    <t xml:space="preserve">Ttámogatásértékű működési kiadásai áht-on kivülre </t>
  </si>
  <si>
    <t>2. Súlyemelő sportegyesület</t>
  </si>
  <si>
    <t>3. Mozgáskorlátozottak Egyesülete</t>
  </si>
  <si>
    <t>4. Polgárőrség</t>
  </si>
  <si>
    <t>5. Nyugdíjasklub</t>
  </si>
  <si>
    <t>6. Katasztrófavédelem</t>
  </si>
  <si>
    <t xml:space="preserve">7. Tűzoltóság támogatása (Szabadszállás) </t>
  </si>
  <si>
    <t>8 .TEFE egyesület támogatása</t>
  </si>
  <si>
    <t>Társ .szervezetek, alapítványok támogatása össszesen</t>
  </si>
  <si>
    <t xml:space="preserve">Helyi egészségügyi szolgáltatók támogatása </t>
  </si>
  <si>
    <t xml:space="preserve">Vállakozások támogatása összesen </t>
  </si>
  <si>
    <t>Betegséggel kapcsolatos(nem társadalombiztosítási) ellátások</t>
  </si>
  <si>
    <t>Foglalkoztatással, munkanélküliséggel kapcsolatos ellátások:</t>
  </si>
  <si>
    <t>1.a</t>
  </si>
  <si>
    <t>1.b</t>
  </si>
  <si>
    <t>1.c</t>
  </si>
  <si>
    <t>Lakhatással kapcsolatos ellátások:</t>
  </si>
  <si>
    <t>2.a</t>
  </si>
  <si>
    <t>2.b</t>
  </si>
  <si>
    <t>Egyéb nem intézményi ellátások:</t>
  </si>
  <si>
    <t>4.</t>
  </si>
  <si>
    <t>4.a</t>
  </si>
  <si>
    <t>4.b</t>
  </si>
  <si>
    <t>4.c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</si>
  <si>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</si>
  <si>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</si>
  <si>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</si>
  <si>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</si>
  <si>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</si>
  <si>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</si>
  <si>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</si>
  <si>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</si>
  <si>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</si>
  <si>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</si>
  <si>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</si>
  <si>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</si>
  <si>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</si>
  <si>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</si>
  <si>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</si>
  <si>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</si>
  <si>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</si>
  <si>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</si>
  <si>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</si>
  <si>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</si>
  <si>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</si>
  <si>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</si>
  <si>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finanszírozás-Hiteltörlesztés államháztartáson kívülre</t>
  </si>
  <si>
    <t>9. Külső finanszírozás- Hiteltfelvétele államháztartáson kívülről</t>
  </si>
  <si>
    <t>10. Belső finanszírozás -Előző évi pénzmaradvány igénybevétele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</si>
  <si>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</si>
  <si>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</si>
  <si>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</si>
  <si>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</si>
  <si>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>1.számú melléklet</t>
  </si>
  <si>
    <t>Közfoglalkoztatási programokra pályázati támogatás</t>
  </si>
  <si>
    <t>Közfoglalkoztatás pályázat - eszköz beszerzés támogatása</t>
  </si>
  <si>
    <t>Áht. 24.§ (4) a) szerint Fülöpszállás Községi Önkormányzat összevont  mérlege közgazdasági tagolásban</t>
  </si>
  <si>
    <t xml:space="preserve">Önkormányzati bevételek részletezése feladatonként </t>
  </si>
  <si>
    <t>7.sz. melléklet</t>
  </si>
  <si>
    <t>Óvodapedagógus</t>
  </si>
  <si>
    <t>Működési célú támogatások összesen:</t>
  </si>
  <si>
    <t>Beruházások összesen</t>
  </si>
  <si>
    <t>Fülöpszállás Községi Önkormányzat 2014.évi közvetett támogatásai</t>
  </si>
  <si>
    <t>Támogatás megnevezése</t>
  </si>
  <si>
    <t>Támogatás jogalapja</t>
  </si>
  <si>
    <t>Mentesség</t>
  </si>
  <si>
    <t>Kedvezmény</t>
  </si>
  <si>
    <t>mértéke %</t>
  </si>
  <si>
    <t>összege ( ezer Ft)</t>
  </si>
  <si>
    <t>Összesen   (ezer Ft)</t>
  </si>
  <si>
    <t>Szociális étkezés</t>
  </si>
  <si>
    <t>Helyiségek hasznosításából származó bevétel</t>
  </si>
  <si>
    <t>Házi segítségnyújtás</t>
  </si>
  <si>
    <t>Kedvezmények, mentességek mindösszesen:</t>
  </si>
  <si>
    <t>Egyéb nyújtott elengedés, kedvezmény:</t>
  </si>
  <si>
    <t>nincs megállapítva</t>
  </si>
  <si>
    <t>17/2008/8IX.29) I. Ör.</t>
  </si>
  <si>
    <t>17/2008/8IX.29) II. Ör.</t>
  </si>
  <si>
    <t>egyedi</t>
  </si>
  <si>
    <t xml:space="preserve">Engedélyezett létszámkeret záró </t>
  </si>
  <si>
    <t xml:space="preserve">2015.ei                            (ezer Ft-ban)          </t>
  </si>
  <si>
    <t xml:space="preserve">2015.ei.                          (ezer Ft-ban)          </t>
  </si>
  <si>
    <t>2015. évre</t>
  </si>
  <si>
    <t xml:space="preserve">2015. </t>
  </si>
  <si>
    <t>3 Egyéb önkormányzati feladatok támogatása(6.318.000- beszámít:804.670)</t>
  </si>
  <si>
    <t>Államháztartáson belülről származó támogatások előirányzatai 2015. költségvetési évre</t>
  </si>
  <si>
    <t>1.Könyvtári közművelődési feladatok támogatása (későbbi időpontban megáll)</t>
  </si>
  <si>
    <t>Bevételek 2015. költségvetési évre mindösszesen:</t>
  </si>
  <si>
    <t>Az önkormányzat tárgyévi és 2015-2018. évre vonatkozó bevételei ,  adósságot keletkeztető ügyletei és kötelezettségei
Az államháztartásról szóló 2011. évi CXCV. törvény 29.§ (3) bekezdése alapján a  Magyarország gazdasági stabilitásáról szóló 2011. évi C</t>
  </si>
  <si>
    <t>2018. év</t>
  </si>
  <si>
    <t>2015.  ei. (ezer Ft-ban)</t>
  </si>
  <si>
    <t>2015. ei. (ezer Ft-ban)</t>
  </si>
  <si>
    <t>2015.évi működési célú támogatások</t>
  </si>
  <si>
    <t>3. Kistérségi Ivóvízmin.javító Társulás műk. Támogatás (tagdíj)</t>
  </si>
  <si>
    <t>6. Ivóvízmin.javító társulásnak egyösszegű hozzájárulás</t>
  </si>
  <si>
    <t>1. Labdarúgó sportegyesület ( üzemelt.támogatás)</t>
  </si>
  <si>
    <t>2. Piaccsarnok létesítése (2.rész)</t>
  </si>
  <si>
    <t>2015.évi Önkormányzati beruházások feladatonként</t>
  </si>
  <si>
    <t>2015.évi Beruházási kiadások részletezése</t>
  </si>
  <si>
    <t>3. Közvilágítás- Balázspuszta</t>
  </si>
  <si>
    <t>4. Közvilágítás- Thököly</t>
  </si>
  <si>
    <t>5.Településrendezési terv (1.rész)</t>
  </si>
  <si>
    <t xml:space="preserve">2015.évi </t>
  </si>
  <si>
    <t>2015. évközi változás I.</t>
  </si>
  <si>
    <t>2015. évközi változás II.</t>
  </si>
  <si>
    <t>Ellátottak pénzbeli juttatásai/Önkormányzati segélyek</t>
  </si>
  <si>
    <t>szociális étkezők térítési díjbevételek</t>
  </si>
  <si>
    <t>Házi gondozottak térítési díjbevételek</t>
  </si>
  <si>
    <t>4. Ellátottak pénzbeli juttatásai/Önkormányzati segélyek</t>
  </si>
  <si>
    <t>1. Közmunkaprogram beruházási kiadásai</t>
  </si>
  <si>
    <t>Külső finansz. műveletek(műk.hitel felvétele)</t>
  </si>
  <si>
    <t>9. Civil szervezetek támogatása</t>
  </si>
  <si>
    <t>4. Lakott külterülettel kapcsolatos feladatok támogatása</t>
  </si>
  <si>
    <t>7.. Közösségi szolgáltatásokra falubusz beszerzése önerő</t>
  </si>
  <si>
    <t>6. Energetikai beruházás közintézményekben- napelemes rendszer kiépítése önerő</t>
  </si>
  <si>
    <t>2015.évi Felújítási kiadások részletezése</t>
  </si>
  <si>
    <t>1. Fülöpszállás Kossuth L.utca és Kiskunság tér belterületi út és járda felújítása</t>
  </si>
  <si>
    <t>Felújítások összesen</t>
  </si>
  <si>
    <t>2015. m.ei (ezer Ft-ban)</t>
  </si>
  <si>
    <t>2015. er./mód.ei (ezer Ft-ban)</t>
  </si>
  <si>
    <t>2. Tető felújítás- Fülöpszállás 579/1 Hrsz.( szakiskola, konyha épület)</t>
  </si>
  <si>
    <t>Működési célú költségvetési kiegészítő támogatások</t>
  </si>
  <si>
    <t>Elszámolásból származó bevételek</t>
  </si>
  <si>
    <t>8.. Kisértékű tárgyi eszközök beszerzése</t>
  </si>
  <si>
    <t>2015..ei (ezer Ft-ban)</t>
  </si>
  <si>
    <t>4.Szoc. dolgozók  ágazati pótléka</t>
  </si>
  <si>
    <t>Települési támogatás- lakhatási támogatás</t>
  </si>
  <si>
    <t>Települési támogatás-gyógyszer kiadások viseléséhez nyújtott támogatás</t>
  </si>
  <si>
    <t>Települési támogatás-köztemetés</t>
  </si>
  <si>
    <t>Települési támogatás- rendkívüli települési támogatás</t>
  </si>
  <si>
    <t>Szociális célú tüzifa juttatás</t>
  </si>
  <si>
    <t>2.számú melléklet</t>
  </si>
  <si>
    <t>3.sz. melléklet</t>
  </si>
  <si>
    <t>(intézményi bevételek nélkül)</t>
  </si>
  <si>
    <t>nem módosul</t>
  </si>
  <si>
    <t>Nem módosul</t>
  </si>
  <si>
    <t>2.számú melléklet a 6/2015.(V.29.) számú rendelethez/1. számú melléklet az 1/2015.(II.19.) számú rendelethez</t>
  </si>
  <si>
    <t>1.számú melléklet a 6/2015.(V.29.) számú rendelethez/1. számú melléklet az 1/2015.(II.19.) számú rendelethez</t>
  </si>
  <si>
    <t>3.számú melléklet a 6/2015.(V.29.) számú rendelethez/3. számú melléklet az 1/2015.(II.19.) számú rendelethez</t>
  </si>
  <si>
    <t>4.számú melléklet a 6/2015.(V.29.) számú rendelethez/4. számú melléklet az 1/2015.(II.19.) számú rendelethez</t>
  </si>
  <si>
    <t>8.számú melléklet a 6/2015.(V.29.) számú rendelethez/11.számú melléklet az 1/2015.(II.19.)sz. rendelethez</t>
  </si>
  <si>
    <t>5.számú melléklet a 6/2015.(V.29.) számú rendelethez/6. számú melléklet az 1/2015.(II.19.) számú rendelethez</t>
  </si>
  <si>
    <t>6.számú melléklet a 6/2015.(V.29.) számú rendelethez/7. számú melléklet az 1/2015.(II.19.) számú rendelethez8.számú  melléklet</t>
  </si>
  <si>
    <t>7.számú melléklet a 6/2015.(V.29.) számú rendelethez/9. számú melléklet az 1/2015.(II.19.) számú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</si>
</sst>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Ft&quot;"/>
    <numFmt numFmtId="165" formatCode="#,###_ \f\ő"/>
  </numFmts>
  <fonts count="43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2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u/>
      <sz val="10"/>
      <color indexed="12"/>
      <name val="Arial CE"/>
      <charset val="238"/>
    </font>
    <font>
      <i/>
      <sz val="10"/>
      <name val="Times New Roman"/>
      <family val="1"/>
      <charset val="238"/>
    </font>
    <font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0"/>
      <name val="Arial CE"/>
      <charset val="238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Arial CE"/>
      <charset val="238"/>
    </font>
    <font>
      <b/>
      <sz val="12"/>
      <color theme="5" tint="-0.249977111117893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8" fillId="0" borderId="0"/>
    <xf numFmtId="0" fontId="39" fillId="0" borderId="0"/>
  </cellStyleXfs>
  <cellXfs count="340">
    <xf numFmtId="0" fontId="0" fillId="0" borderId="0" xfId="0"/>
    <xf numFmtId="0" fontId="1" fillId="0" borderId="0" xfId="2"/>
    <xf numFmtId="164" fontId="3" fillId="0" borderId="0" xfId="2" applyNumberFormat="1" applyFont="1"/>
    <xf numFmtId="164" fontId="5" fillId="0" borderId="0" xfId="2" applyNumberFormat="1" applyFont="1"/>
    <xf numFmtId="0" fontId="1" fillId="2" borderId="0" xfId="2" applyFill="1" applyAlignment="1">
      <alignment horizontal="right"/>
    </xf>
    <xf numFmtId="0" fontId="1" fillId="2" borderId="0" xfId="2" applyFill="1" applyAlignment="1"/>
    <xf numFmtId="164" fontId="4" fillId="2" borderId="0" xfId="2" applyNumberFormat="1" applyFont="1" applyFill="1" applyAlignment="1"/>
    <xf numFmtId="164" fontId="6" fillId="0" borderId="0" xfId="2" applyNumberFormat="1" applyFont="1" applyAlignment="1"/>
    <xf numFmtId="0" fontId="1" fillId="0" borderId="0" xfId="2" applyAlignment="1"/>
    <xf numFmtId="0" fontId="4" fillId="0" borderId="0" xfId="2" applyFont="1" applyAlignment="1">
      <alignment horizontal="right"/>
    </xf>
    <xf numFmtId="164" fontId="1" fillId="0" borderId="0" xfId="2" applyNumberFormat="1" applyAlignment="1"/>
    <xf numFmtId="0" fontId="4" fillId="0" borderId="0" xfId="2" applyFont="1" applyAlignment="1"/>
    <xf numFmtId="0" fontId="1" fillId="0" borderId="0" xfId="2" applyFill="1" applyAlignment="1">
      <alignment horizontal="right"/>
    </xf>
    <xf numFmtId="0" fontId="1" fillId="0" borderId="0" xfId="2" applyFill="1" applyAlignment="1"/>
    <xf numFmtId="164" fontId="4" fillId="0" borderId="0" xfId="2" applyNumberFormat="1" applyFont="1" applyFill="1" applyAlignment="1"/>
    <xf numFmtId="0" fontId="1" fillId="0" borderId="0" xfId="2" applyFill="1"/>
    <xf numFmtId="0" fontId="1" fillId="0" borderId="1" xfId="2" applyBorder="1"/>
    <xf numFmtId="0" fontId="11" fillId="0" borderId="0" xfId="2" applyFont="1" applyAlignment="1">
      <alignment horizontal="right"/>
    </xf>
    <xf numFmtId="164" fontId="5" fillId="0" borderId="0" xfId="2" applyNumberFormat="1" applyFont="1" applyAlignment="1"/>
    <xf numFmtId="0" fontId="6" fillId="0" borderId="0" xfId="2" applyFont="1"/>
    <xf numFmtId="164" fontId="6" fillId="0" borderId="0" xfId="2" applyNumberFormat="1" applyFont="1"/>
    <xf numFmtId="0" fontId="1" fillId="0" borderId="0" xfId="2" applyAlignment="1">
      <alignment shrinkToFit="1"/>
    </xf>
    <xf numFmtId="0" fontId="6" fillId="0" borderId="0" xfId="2" applyFont="1" applyAlignment="1">
      <alignment horizontal="right"/>
    </xf>
    <xf numFmtId="164" fontId="6" fillId="0" borderId="0" xfId="2" applyNumberFormat="1" applyFont="1" applyAlignment="1">
      <alignment shrinkToFit="1"/>
    </xf>
    <xf numFmtId="164" fontId="10" fillId="0" borderId="0" xfId="2" applyNumberFormat="1" applyFont="1" applyAlignment="1"/>
    <xf numFmtId="0" fontId="10" fillId="0" borderId="0" xfId="2" applyFont="1" applyAlignment="1"/>
    <xf numFmtId="0" fontId="13" fillId="0" borderId="2" xfId="2" applyFont="1" applyBorder="1" applyAlignment="1">
      <alignment vertical="top" wrapText="1"/>
    </xf>
    <xf numFmtId="0" fontId="14" fillId="0" borderId="2" xfId="2" applyFont="1" applyBorder="1" applyAlignment="1">
      <alignment horizontal="center" vertical="top" wrapText="1"/>
    </xf>
    <xf numFmtId="0" fontId="14" fillId="0" borderId="3" xfId="2" applyFont="1" applyBorder="1" applyAlignment="1">
      <alignment horizontal="center" vertical="top" wrapText="1"/>
    </xf>
    <xf numFmtId="0" fontId="16" fillId="0" borderId="4" xfId="2" applyFont="1" applyBorder="1" applyAlignment="1">
      <alignment horizontal="center" vertical="top" wrapText="1"/>
    </xf>
    <xf numFmtId="0" fontId="17" fillId="0" borderId="2" xfId="2" applyFont="1" applyBorder="1" applyAlignment="1">
      <alignment vertical="top" wrapText="1"/>
    </xf>
    <xf numFmtId="0" fontId="12" fillId="0" borderId="2" xfId="2" applyFont="1" applyBorder="1" applyAlignment="1">
      <alignment horizontal="center" vertical="top" wrapText="1"/>
    </xf>
    <xf numFmtId="0" fontId="12" fillId="0" borderId="3" xfId="2" applyFont="1" applyBorder="1" applyAlignment="1">
      <alignment horizontal="center" vertical="top" wrapText="1"/>
    </xf>
    <xf numFmtId="0" fontId="12" fillId="0" borderId="4" xfId="2" applyFont="1" applyBorder="1" applyAlignment="1">
      <alignment horizontal="center" vertical="top" wrapText="1"/>
    </xf>
    <xf numFmtId="0" fontId="18" fillId="0" borderId="2" xfId="2" applyFont="1" applyBorder="1" applyAlignment="1">
      <alignment horizontal="center" vertical="center" wrapText="1"/>
    </xf>
    <xf numFmtId="3" fontId="19" fillId="0" borderId="2" xfId="2" applyNumberFormat="1" applyFont="1" applyBorder="1" applyAlignment="1">
      <alignment horizontal="right" vertical="center" wrapText="1"/>
    </xf>
    <xf numFmtId="3" fontId="19" fillId="0" borderId="3" xfId="2" applyNumberFormat="1" applyFont="1" applyBorder="1" applyAlignment="1">
      <alignment horizontal="right" vertical="center" wrapText="1"/>
    </xf>
    <xf numFmtId="3" fontId="19" fillId="0" borderId="4" xfId="2" applyNumberFormat="1" applyFont="1" applyBorder="1" applyAlignment="1">
      <alignment horizontal="right" vertical="center" wrapText="1"/>
    </xf>
    <xf numFmtId="0" fontId="14" fillId="0" borderId="2" xfId="2" applyFont="1" applyFill="1" applyBorder="1" applyAlignment="1">
      <alignment horizontal="left" vertical="center" wrapText="1"/>
    </xf>
    <xf numFmtId="3" fontId="16" fillId="0" borderId="2" xfId="2" applyNumberFormat="1" applyFont="1" applyFill="1" applyBorder="1" applyAlignment="1">
      <alignment horizontal="right" vertical="center" wrapText="1"/>
    </xf>
    <xf numFmtId="3" fontId="16" fillId="0" borderId="3" xfId="2" applyNumberFormat="1" applyFont="1" applyFill="1" applyBorder="1" applyAlignment="1">
      <alignment horizontal="right" vertical="center" wrapText="1"/>
    </xf>
    <xf numFmtId="3" fontId="16" fillId="0" borderId="4" xfId="2" applyNumberFormat="1" applyFont="1" applyFill="1" applyBorder="1" applyAlignment="1">
      <alignment horizontal="right" vertical="center" wrapText="1"/>
    </xf>
    <xf numFmtId="0" fontId="20" fillId="0" borderId="2" xfId="2" applyFont="1" applyFill="1" applyBorder="1" applyAlignment="1">
      <alignment vertical="center" wrapText="1"/>
    </xf>
    <xf numFmtId="3" fontId="18" fillId="0" borderId="2" xfId="2" applyNumberFormat="1" applyFont="1" applyFill="1" applyBorder="1" applyAlignment="1">
      <alignment horizontal="right" vertical="center" wrapText="1"/>
    </xf>
    <xf numFmtId="3" fontId="18" fillId="0" borderId="3" xfId="2" applyNumberFormat="1" applyFont="1" applyFill="1" applyBorder="1" applyAlignment="1">
      <alignment horizontal="right" vertical="center" wrapText="1"/>
    </xf>
    <xf numFmtId="3" fontId="18" fillId="0" borderId="4" xfId="2" applyNumberFormat="1" applyFont="1" applyFill="1" applyBorder="1" applyAlignment="1">
      <alignment horizontal="right" vertical="center" wrapText="1"/>
    </xf>
    <xf numFmtId="3" fontId="19" fillId="0" borderId="2" xfId="2" applyNumberFormat="1" applyFont="1" applyFill="1" applyBorder="1" applyAlignment="1">
      <alignment horizontal="right" vertical="center" wrapText="1"/>
    </xf>
    <xf numFmtId="3" fontId="19" fillId="0" borderId="3" xfId="2" applyNumberFormat="1" applyFont="1" applyFill="1" applyBorder="1" applyAlignment="1">
      <alignment horizontal="right" vertical="center" wrapText="1"/>
    </xf>
    <xf numFmtId="0" fontId="14" fillId="0" borderId="2" xfId="2" applyFont="1" applyFill="1" applyBorder="1" applyAlignment="1">
      <alignment vertical="center" wrapText="1"/>
    </xf>
    <xf numFmtId="0" fontId="20" fillId="3" borderId="5" xfId="2" applyFont="1" applyFill="1" applyBorder="1" applyAlignment="1">
      <alignment vertical="center" wrapText="1"/>
    </xf>
    <xf numFmtId="3" fontId="18" fillId="3" borderId="5" xfId="2" applyNumberFormat="1" applyFont="1" applyFill="1" applyBorder="1" applyAlignment="1">
      <alignment horizontal="right" vertical="center" wrapText="1"/>
    </xf>
    <xf numFmtId="3" fontId="16" fillId="3" borderId="5" xfId="2" applyNumberFormat="1" applyFont="1" applyFill="1" applyBorder="1" applyAlignment="1">
      <alignment horizontal="right" vertical="center" wrapText="1"/>
    </xf>
    <xf numFmtId="3" fontId="18" fillId="3" borderId="6" xfId="2" applyNumberFormat="1" applyFont="1" applyFill="1" applyBorder="1" applyAlignment="1">
      <alignment horizontal="right" vertical="center" wrapText="1"/>
    </xf>
    <xf numFmtId="3" fontId="13" fillId="3" borderId="7" xfId="2" applyNumberFormat="1" applyFont="1" applyFill="1" applyBorder="1" applyAlignment="1">
      <alignment horizontal="right" vertical="center" wrapText="1"/>
    </xf>
    <xf numFmtId="0" fontId="14" fillId="4" borderId="8" xfId="2" applyFont="1" applyFill="1" applyBorder="1" applyAlignment="1">
      <alignment vertical="center" wrapText="1"/>
    </xf>
    <xf numFmtId="3" fontId="21" fillId="3" borderId="9" xfId="2" applyNumberFormat="1" applyFont="1" applyFill="1" applyBorder="1" applyAlignment="1">
      <alignment horizontal="right" vertical="center" wrapText="1"/>
    </xf>
    <xf numFmtId="3" fontId="19" fillId="4" borderId="9" xfId="2" applyNumberFormat="1" applyFont="1" applyFill="1" applyBorder="1" applyAlignment="1">
      <alignment horizontal="right" vertical="center" wrapText="1"/>
    </xf>
    <xf numFmtId="3" fontId="19" fillId="4" borderId="11" xfId="2" applyNumberFormat="1" applyFont="1" applyFill="1" applyBorder="1" applyAlignment="1">
      <alignment horizontal="center" vertical="center" wrapText="1"/>
    </xf>
    <xf numFmtId="0" fontId="14" fillId="4" borderId="12" xfId="2" applyFont="1" applyFill="1" applyBorder="1" applyAlignment="1">
      <alignment vertical="center" wrapText="1"/>
    </xf>
    <xf numFmtId="3" fontId="13" fillId="3" borderId="11" xfId="2" applyNumberFormat="1" applyFont="1" applyFill="1" applyBorder="1" applyAlignment="1">
      <alignment horizontal="right" vertical="center" wrapText="1"/>
    </xf>
    <xf numFmtId="0" fontId="20" fillId="3" borderId="13" xfId="2" applyFont="1" applyFill="1" applyBorder="1" applyAlignment="1">
      <alignment vertical="center" wrapText="1"/>
    </xf>
    <xf numFmtId="3" fontId="16" fillId="3" borderId="13" xfId="2" applyNumberFormat="1" applyFont="1" applyFill="1" applyBorder="1" applyAlignment="1">
      <alignment horizontal="right" vertical="center" wrapText="1"/>
    </xf>
    <xf numFmtId="3" fontId="18" fillId="3" borderId="13" xfId="2" applyNumberFormat="1" applyFont="1" applyFill="1" applyBorder="1" applyAlignment="1">
      <alignment horizontal="center" vertical="center" wrapText="1"/>
    </xf>
    <xf numFmtId="3" fontId="18" fillId="3" borderId="14" xfId="2" applyNumberFormat="1" applyFont="1" applyFill="1" applyBorder="1" applyAlignment="1">
      <alignment horizontal="center" vertical="center" wrapText="1"/>
    </xf>
    <xf numFmtId="3" fontId="13" fillId="3" borderId="15" xfId="2" applyNumberFormat="1" applyFont="1" applyFill="1" applyBorder="1" applyAlignment="1">
      <alignment horizontal="right" vertical="center" wrapText="1"/>
    </xf>
    <xf numFmtId="3" fontId="12" fillId="0" borderId="2" xfId="2" applyNumberFormat="1" applyFont="1" applyFill="1" applyBorder="1" applyAlignment="1">
      <alignment horizontal="right" vertical="center" wrapText="1"/>
    </xf>
    <xf numFmtId="3" fontId="19" fillId="0" borderId="2" xfId="2" applyNumberFormat="1" applyFont="1" applyFill="1" applyBorder="1" applyAlignment="1">
      <alignment horizontal="center" vertical="center" wrapText="1"/>
    </xf>
    <xf numFmtId="3" fontId="19" fillId="0" borderId="3" xfId="2" applyNumberFormat="1" applyFont="1" applyFill="1" applyBorder="1" applyAlignment="1">
      <alignment horizontal="center" vertical="center" wrapText="1"/>
    </xf>
    <xf numFmtId="3" fontId="12" fillId="0" borderId="4" xfId="2" applyNumberFormat="1" applyFont="1" applyFill="1" applyBorder="1" applyAlignment="1">
      <alignment horizontal="right" vertical="center" wrapText="1"/>
    </xf>
    <xf numFmtId="0" fontId="20" fillId="3" borderId="2" xfId="2" applyFont="1" applyFill="1" applyBorder="1" applyAlignment="1">
      <alignment vertical="center" wrapText="1"/>
    </xf>
    <xf numFmtId="3" fontId="18" fillId="3" borderId="2" xfId="2" applyNumberFormat="1" applyFont="1" applyFill="1" applyBorder="1" applyAlignment="1">
      <alignment horizontal="right" vertical="center" wrapText="1"/>
    </xf>
    <xf numFmtId="3" fontId="18" fillId="3" borderId="2" xfId="2" applyNumberFormat="1" applyFont="1" applyFill="1" applyBorder="1" applyAlignment="1">
      <alignment horizontal="center" vertical="center" wrapText="1"/>
    </xf>
    <xf numFmtId="3" fontId="18" fillId="3" borderId="3" xfId="2" applyNumberFormat="1" applyFont="1" applyFill="1" applyBorder="1" applyAlignment="1">
      <alignment horizontal="center" vertical="center" wrapText="1"/>
    </xf>
    <xf numFmtId="3" fontId="18" fillId="3" borderId="4" xfId="2" applyNumberFormat="1" applyFont="1" applyFill="1" applyBorder="1" applyAlignment="1">
      <alignment horizontal="right" vertical="center" wrapText="1"/>
    </xf>
    <xf numFmtId="0" fontId="20" fillId="3" borderId="2" xfId="2" applyFont="1" applyFill="1" applyBorder="1" applyAlignment="1">
      <alignment horizontal="center" vertical="center" wrapText="1"/>
    </xf>
    <xf numFmtId="3" fontId="19" fillId="0" borderId="4" xfId="2" applyNumberFormat="1" applyFont="1" applyFill="1" applyBorder="1" applyAlignment="1">
      <alignment horizontal="right" vertical="center" wrapText="1"/>
    </xf>
    <xf numFmtId="3" fontId="18" fillId="3" borderId="3" xfId="2" applyNumberFormat="1" applyFont="1" applyFill="1" applyBorder="1" applyAlignment="1">
      <alignment horizontal="right" vertical="center" wrapText="1"/>
    </xf>
    <xf numFmtId="3" fontId="16" fillId="3" borderId="2" xfId="2" applyNumberFormat="1" applyFont="1" applyFill="1" applyBorder="1" applyAlignment="1">
      <alignment horizontal="right" vertical="center" wrapText="1"/>
    </xf>
    <xf numFmtId="3" fontId="16" fillId="3" borderId="3" xfId="2" applyNumberFormat="1" applyFont="1" applyFill="1" applyBorder="1" applyAlignment="1">
      <alignment horizontal="right" vertical="center" wrapText="1"/>
    </xf>
    <xf numFmtId="3" fontId="16" fillId="3" borderId="4" xfId="2" applyNumberFormat="1" applyFont="1" applyFill="1" applyBorder="1" applyAlignment="1">
      <alignment horizontal="right" vertical="center" wrapText="1"/>
    </xf>
    <xf numFmtId="0" fontId="13" fillId="3" borderId="2" xfId="2" applyFont="1" applyFill="1" applyBorder="1" applyAlignment="1">
      <alignment vertical="center" wrapText="1"/>
    </xf>
    <xf numFmtId="3" fontId="13" fillId="3" borderId="2" xfId="2" applyNumberFormat="1" applyFont="1" applyFill="1" applyBorder="1" applyAlignment="1">
      <alignment horizontal="right" vertical="center" wrapText="1"/>
    </xf>
    <xf numFmtId="3" fontId="16" fillId="5" borderId="2" xfId="2" applyNumberFormat="1" applyFont="1" applyFill="1" applyBorder="1" applyAlignment="1">
      <alignment horizontal="right" vertical="center" wrapText="1"/>
    </xf>
    <xf numFmtId="3" fontId="16" fillId="5" borderId="3" xfId="2" applyNumberFormat="1" applyFont="1" applyFill="1" applyBorder="1" applyAlignment="1">
      <alignment horizontal="right" vertical="center" wrapText="1"/>
    </xf>
    <xf numFmtId="3" fontId="13" fillId="3" borderId="4" xfId="2" applyNumberFormat="1" applyFont="1" applyFill="1" applyBorder="1" applyAlignment="1">
      <alignment horizontal="right" vertical="center" wrapText="1"/>
    </xf>
    <xf numFmtId="0" fontId="17" fillId="0" borderId="2" xfId="2" applyFont="1" applyBorder="1" applyAlignment="1">
      <alignment vertical="center" wrapText="1"/>
    </xf>
    <xf numFmtId="3" fontId="12" fillId="0" borderId="2" xfId="2" applyNumberFormat="1" applyFont="1" applyBorder="1" applyAlignment="1">
      <alignment horizontal="right" vertical="center" wrapText="1"/>
    </xf>
    <xf numFmtId="3" fontId="12" fillId="0" borderId="3" xfId="2" applyNumberFormat="1" applyFont="1" applyBorder="1" applyAlignment="1">
      <alignment horizontal="right" vertical="center" wrapText="1"/>
    </xf>
    <xf numFmtId="3" fontId="12" fillId="0" borderId="4" xfId="2" applyNumberFormat="1" applyFont="1" applyBorder="1" applyAlignment="1">
      <alignment horizontal="right" vertical="center" wrapText="1"/>
    </xf>
    <xf numFmtId="0" fontId="18" fillId="0" borderId="2" xfId="2" applyFont="1" applyFill="1" applyBorder="1" applyAlignment="1">
      <alignment horizontal="center" vertical="center" wrapText="1"/>
    </xf>
    <xf numFmtId="3" fontId="14" fillId="0" borderId="2" xfId="2" applyNumberFormat="1" applyFont="1" applyFill="1" applyBorder="1" applyAlignment="1">
      <alignment horizontal="right" vertical="center" wrapText="1"/>
    </xf>
    <xf numFmtId="3" fontId="14" fillId="0" borderId="3" xfId="2" applyNumberFormat="1" applyFont="1" applyFill="1" applyBorder="1" applyAlignment="1">
      <alignment horizontal="right" vertical="center" wrapText="1"/>
    </xf>
    <xf numFmtId="3" fontId="14" fillId="0" borderId="4" xfId="2" applyNumberFormat="1" applyFont="1" applyFill="1" applyBorder="1" applyAlignment="1">
      <alignment horizontal="right" vertical="center" wrapText="1"/>
    </xf>
    <xf numFmtId="0" fontId="14" fillId="3" borderId="2" xfId="2" applyFont="1" applyFill="1" applyBorder="1" applyAlignment="1">
      <alignment vertical="center" wrapText="1"/>
    </xf>
    <xf numFmtId="3" fontId="19" fillId="3" borderId="2" xfId="2" applyNumberFormat="1" applyFont="1" applyFill="1" applyBorder="1" applyAlignment="1">
      <alignment horizontal="right" vertical="center" wrapText="1"/>
    </xf>
    <xf numFmtId="3" fontId="19" fillId="3" borderId="3" xfId="2" applyNumberFormat="1" applyFont="1" applyFill="1" applyBorder="1" applyAlignment="1">
      <alignment horizontal="right" vertical="center" wrapText="1"/>
    </xf>
    <xf numFmtId="3" fontId="19" fillId="3" borderId="4" xfId="2" applyNumberFormat="1" applyFont="1" applyFill="1" applyBorder="1" applyAlignment="1">
      <alignment horizontal="right" vertical="center" wrapText="1"/>
    </xf>
    <xf numFmtId="0" fontId="12" fillId="0" borderId="2" xfId="2" applyFont="1" applyBorder="1" applyAlignment="1">
      <alignment vertical="center" wrapText="1"/>
    </xf>
    <xf numFmtId="3" fontId="22" fillId="3" borderId="5" xfId="2" applyNumberFormat="1" applyFont="1" applyFill="1" applyBorder="1" applyAlignment="1">
      <alignment horizontal="right" vertical="center" wrapText="1"/>
    </xf>
    <xf numFmtId="3" fontId="22" fillId="3" borderId="6" xfId="2" applyNumberFormat="1" applyFont="1" applyFill="1" applyBorder="1" applyAlignment="1">
      <alignment horizontal="right" vertical="center" wrapText="1"/>
    </xf>
    <xf numFmtId="3" fontId="22" fillId="3" borderId="15" xfId="2" applyNumberFormat="1" applyFont="1" applyFill="1" applyBorder="1" applyAlignment="1">
      <alignment horizontal="right" vertical="center" wrapText="1"/>
    </xf>
    <xf numFmtId="0" fontId="12" fillId="4" borderId="16" xfId="2" applyFont="1" applyFill="1" applyBorder="1" applyAlignment="1">
      <alignment vertical="center" wrapText="1"/>
    </xf>
    <xf numFmtId="3" fontId="19" fillId="0" borderId="17" xfId="2" applyNumberFormat="1" applyFont="1" applyFill="1" applyBorder="1" applyAlignment="1">
      <alignment horizontal="right" vertical="center" wrapText="1"/>
    </xf>
    <xf numFmtId="3" fontId="19" fillId="4" borderId="17" xfId="2" applyNumberFormat="1" applyFont="1" applyFill="1" applyBorder="1" applyAlignment="1">
      <alignment horizontal="right" vertical="center" wrapText="1"/>
    </xf>
    <xf numFmtId="3" fontId="19" fillId="4" borderId="18" xfId="2" applyNumberFormat="1" applyFont="1" applyFill="1" applyBorder="1" applyAlignment="1">
      <alignment horizontal="right" vertical="center" wrapText="1"/>
    </xf>
    <xf numFmtId="3" fontId="19" fillId="4" borderId="19" xfId="2" applyNumberFormat="1" applyFont="1" applyFill="1" applyBorder="1" applyAlignment="1">
      <alignment horizontal="right" vertical="center" wrapText="1"/>
    </xf>
    <xf numFmtId="0" fontId="14" fillId="4" borderId="20" xfId="2" applyFont="1" applyFill="1" applyBorder="1" applyAlignment="1">
      <alignment vertical="center" wrapText="1"/>
    </xf>
    <xf numFmtId="3" fontId="22" fillId="0" borderId="2" xfId="2" applyNumberFormat="1" applyFont="1" applyFill="1" applyBorder="1" applyAlignment="1">
      <alignment horizontal="right" vertical="center" wrapText="1"/>
    </xf>
    <xf numFmtId="3" fontId="22" fillId="4" borderId="2" xfId="2" applyNumberFormat="1" applyFont="1" applyFill="1" applyBorder="1" applyAlignment="1">
      <alignment horizontal="right" vertical="center" wrapText="1"/>
    </xf>
    <xf numFmtId="3" fontId="22" fillId="4" borderId="3" xfId="2" applyNumberFormat="1" applyFont="1" applyFill="1" applyBorder="1" applyAlignment="1">
      <alignment horizontal="right" vertical="center" wrapText="1"/>
    </xf>
    <xf numFmtId="3" fontId="19" fillId="4" borderId="21" xfId="2" applyNumberFormat="1" applyFont="1" applyFill="1" applyBorder="1" applyAlignment="1">
      <alignment horizontal="right" vertical="center" wrapText="1"/>
    </xf>
    <xf numFmtId="0" fontId="12" fillId="4" borderId="20" xfId="2" applyFont="1" applyFill="1" applyBorder="1" applyAlignment="1">
      <alignment vertical="center" wrapText="1"/>
    </xf>
    <xf numFmtId="3" fontId="19" fillId="4" borderId="2" xfId="2" applyNumberFormat="1" applyFont="1" applyFill="1" applyBorder="1" applyAlignment="1">
      <alignment horizontal="right" vertical="center" wrapText="1"/>
    </xf>
    <xf numFmtId="3" fontId="19" fillId="4" borderId="3" xfId="2" applyNumberFormat="1" applyFont="1" applyFill="1" applyBorder="1" applyAlignment="1">
      <alignment horizontal="right" vertical="center" wrapText="1"/>
    </xf>
    <xf numFmtId="0" fontId="20" fillId="4" borderId="22" xfId="2" applyFont="1" applyFill="1" applyBorder="1" applyAlignment="1">
      <alignment vertical="center" wrapText="1"/>
    </xf>
    <xf numFmtId="3" fontId="22" fillId="0" borderId="23" xfId="2" applyNumberFormat="1" applyFont="1" applyFill="1" applyBorder="1" applyAlignment="1">
      <alignment horizontal="right" vertical="center" wrapText="1"/>
    </xf>
    <xf numFmtId="3" fontId="22" fillId="4" borderId="23" xfId="2" applyNumberFormat="1" applyFont="1" applyFill="1" applyBorder="1" applyAlignment="1">
      <alignment horizontal="right" vertical="center" wrapText="1"/>
    </xf>
    <xf numFmtId="3" fontId="22" fillId="4" borderId="24" xfId="2" applyNumberFormat="1" applyFont="1" applyFill="1" applyBorder="1" applyAlignment="1">
      <alignment horizontal="right" vertical="center" wrapText="1"/>
    </xf>
    <xf numFmtId="3" fontId="22" fillId="4" borderId="25" xfId="2" applyNumberFormat="1" applyFont="1" applyFill="1" applyBorder="1" applyAlignment="1">
      <alignment horizontal="right" vertical="center" wrapText="1"/>
    </xf>
    <xf numFmtId="0" fontId="14" fillId="3" borderId="13" xfId="2" applyFont="1" applyFill="1" applyBorder="1" applyAlignment="1">
      <alignment horizontal="center" vertical="center" wrapText="1"/>
    </xf>
    <xf numFmtId="3" fontId="19" fillId="3" borderId="13" xfId="2" applyNumberFormat="1" applyFont="1" applyFill="1" applyBorder="1" applyAlignment="1">
      <alignment horizontal="right" vertical="center" wrapText="1"/>
    </xf>
    <xf numFmtId="3" fontId="19" fillId="6" borderId="13" xfId="2" applyNumberFormat="1" applyFont="1" applyFill="1" applyBorder="1" applyAlignment="1">
      <alignment horizontal="right" vertical="center" wrapText="1"/>
    </xf>
    <xf numFmtId="3" fontId="19" fillId="6" borderId="14" xfId="2" applyNumberFormat="1" applyFont="1" applyFill="1" applyBorder="1" applyAlignment="1">
      <alignment horizontal="right" vertical="center" wrapText="1"/>
    </xf>
    <xf numFmtId="3" fontId="19" fillId="3" borderId="26" xfId="2" applyNumberFormat="1" applyFont="1" applyFill="1" applyBorder="1" applyAlignment="1">
      <alignment horizontal="right" vertical="center" wrapText="1"/>
    </xf>
    <xf numFmtId="0" fontId="14" fillId="3" borderId="2" xfId="2" applyFont="1" applyFill="1" applyBorder="1" applyAlignment="1">
      <alignment horizontal="left" vertical="center" wrapText="1"/>
    </xf>
    <xf numFmtId="3" fontId="22" fillId="3" borderId="4" xfId="2" applyNumberFormat="1" applyFont="1" applyFill="1" applyBorder="1" applyAlignment="1">
      <alignment horizontal="right" vertical="center" wrapText="1"/>
    </xf>
    <xf numFmtId="3" fontId="22" fillId="3" borderId="2" xfId="2" applyNumberFormat="1" applyFont="1" applyFill="1" applyBorder="1" applyAlignment="1">
      <alignment horizontal="right" vertical="center" wrapText="1"/>
    </xf>
    <xf numFmtId="3" fontId="22" fillId="3" borderId="3" xfId="2" applyNumberFormat="1" applyFont="1" applyFill="1" applyBorder="1" applyAlignment="1">
      <alignment horizontal="right" vertical="center" wrapText="1"/>
    </xf>
    <xf numFmtId="3" fontId="22" fillId="0" borderId="3" xfId="2" applyNumberFormat="1" applyFont="1" applyFill="1" applyBorder="1" applyAlignment="1">
      <alignment horizontal="right" vertical="center" wrapText="1"/>
    </xf>
    <xf numFmtId="3" fontId="22" fillId="0" borderId="4" xfId="2" applyNumberFormat="1" applyFont="1" applyFill="1" applyBorder="1" applyAlignment="1">
      <alignment horizontal="center" vertical="center" wrapText="1"/>
    </xf>
    <xf numFmtId="0" fontId="23" fillId="0" borderId="2" xfId="2" applyFont="1" applyFill="1" applyBorder="1" applyAlignment="1">
      <alignment horizontal="center" vertical="center" wrapText="1"/>
    </xf>
    <xf numFmtId="3" fontId="22" fillId="0" borderId="2" xfId="1" applyNumberFormat="1" applyFont="1" applyFill="1" applyBorder="1" applyAlignment="1" applyProtection="1">
      <alignment horizontal="center" vertical="center" wrapText="1"/>
    </xf>
    <xf numFmtId="3" fontId="22" fillId="0" borderId="3" xfId="1" applyNumberFormat="1" applyFont="1" applyFill="1" applyBorder="1" applyAlignment="1" applyProtection="1">
      <alignment horizontal="center" vertical="center" wrapText="1"/>
    </xf>
    <xf numFmtId="0" fontId="25" fillId="3" borderId="2" xfId="2" applyFont="1" applyFill="1" applyBorder="1" applyAlignment="1">
      <alignment horizontal="left" vertical="center" wrapText="1"/>
    </xf>
    <xf numFmtId="0" fontId="14" fillId="0" borderId="2" xfId="2" applyFont="1" applyBorder="1" applyAlignment="1">
      <alignment vertical="center" wrapText="1"/>
    </xf>
    <xf numFmtId="3" fontId="13" fillId="5" borderId="2" xfId="2" applyNumberFormat="1" applyFont="1" applyFill="1" applyBorder="1" applyAlignment="1">
      <alignment horizontal="right" vertical="center" wrapText="1"/>
    </xf>
    <xf numFmtId="3" fontId="13" fillId="5" borderId="3" xfId="2" applyNumberFormat="1" applyFont="1" applyFill="1" applyBorder="1" applyAlignment="1">
      <alignment horizontal="right" vertical="center" wrapText="1"/>
    </xf>
    <xf numFmtId="0" fontId="1" fillId="0" borderId="0" xfId="2" applyFont="1" applyAlignment="1">
      <alignment vertical="center"/>
    </xf>
    <xf numFmtId="0" fontId="1" fillId="0" borderId="27" xfId="2" applyFont="1" applyBorder="1" applyAlignment="1">
      <alignment vertical="center"/>
    </xf>
    <xf numFmtId="0" fontId="14" fillId="2" borderId="2" xfId="2" applyFont="1" applyFill="1" applyBorder="1" applyAlignment="1">
      <alignment vertical="center" wrapText="1"/>
    </xf>
    <xf numFmtId="165" fontId="14" fillId="2" borderId="2" xfId="2" applyNumberFormat="1" applyFont="1" applyFill="1" applyBorder="1" applyAlignment="1">
      <alignment horizontal="right" vertical="center" wrapText="1"/>
    </xf>
    <xf numFmtId="165" fontId="14" fillId="2" borderId="3" xfId="2" applyNumberFormat="1" applyFont="1" applyFill="1" applyBorder="1" applyAlignment="1">
      <alignment horizontal="right" vertical="center" wrapText="1"/>
    </xf>
    <xf numFmtId="165" fontId="14" fillId="2" borderId="4" xfId="2" applyNumberFormat="1" applyFont="1" applyFill="1" applyBorder="1" applyAlignment="1">
      <alignment horizontal="right" vertical="center" wrapText="1"/>
    </xf>
    <xf numFmtId="0" fontId="12" fillId="2" borderId="2" xfId="2" applyFont="1" applyFill="1" applyBorder="1" applyAlignment="1">
      <alignment vertical="center" wrapText="1"/>
    </xf>
    <xf numFmtId="165" fontId="12" fillId="2" borderId="2" xfId="2" applyNumberFormat="1" applyFont="1" applyFill="1" applyBorder="1" applyAlignment="1">
      <alignment horizontal="right" vertical="center" wrapText="1"/>
    </xf>
    <xf numFmtId="165" fontId="12" fillId="2" borderId="3" xfId="2" applyNumberFormat="1" applyFont="1" applyFill="1" applyBorder="1" applyAlignment="1">
      <alignment horizontal="right" vertical="center" wrapText="1"/>
    </xf>
    <xf numFmtId="165" fontId="12" fillId="2" borderId="4" xfId="2" applyNumberFormat="1" applyFont="1" applyFill="1" applyBorder="1" applyAlignment="1">
      <alignment horizontal="right" vertical="center" wrapText="1"/>
    </xf>
    <xf numFmtId="4" fontId="14" fillId="2" borderId="3" xfId="2" applyNumberFormat="1" applyFont="1" applyFill="1" applyBorder="1" applyAlignment="1">
      <alignment horizontal="right" vertical="center" wrapText="1"/>
    </xf>
    <xf numFmtId="2" fontId="14" fillId="2" borderId="4" xfId="2" applyNumberFormat="1" applyFont="1" applyFill="1" applyBorder="1" applyAlignment="1">
      <alignment horizontal="right" vertical="center" wrapText="1"/>
    </xf>
    <xf numFmtId="4" fontId="12" fillId="2" borderId="3" xfId="2" applyNumberFormat="1" applyFont="1" applyFill="1" applyBorder="1" applyAlignment="1">
      <alignment horizontal="right" vertical="center" wrapText="1"/>
    </xf>
    <xf numFmtId="2" fontId="12" fillId="2" borderId="4" xfId="2" applyNumberFormat="1" applyFont="1" applyFill="1" applyBorder="1" applyAlignment="1">
      <alignment horizontal="right" vertical="center" wrapText="1"/>
    </xf>
    <xf numFmtId="0" fontId="13" fillId="0" borderId="0" xfId="2" applyFont="1" applyAlignment="1">
      <alignment horizontal="center"/>
    </xf>
    <xf numFmtId="0" fontId="16" fillId="0" borderId="28" xfId="2" applyFont="1" applyBorder="1" applyAlignment="1">
      <alignment horizontal="center" vertical="center" wrapText="1"/>
    </xf>
    <xf numFmtId="0" fontId="12" fillId="0" borderId="29" xfId="2" applyFont="1" applyBorder="1" applyAlignment="1">
      <alignment horizontal="center" vertical="center" wrapText="1"/>
    </xf>
    <xf numFmtId="0" fontId="12" fillId="0" borderId="30" xfId="2" applyFont="1" applyBorder="1" applyAlignment="1">
      <alignment vertical="top" wrapText="1"/>
    </xf>
    <xf numFmtId="3" fontId="12" fillId="0" borderId="29" xfId="2" applyNumberFormat="1" applyFont="1" applyBorder="1" applyAlignment="1">
      <alignment horizontal="right" vertical="top" wrapText="1"/>
    </xf>
    <xf numFmtId="0" fontId="14" fillId="0" borderId="30" xfId="2" applyFont="1" applyBorder="1" applyAlignment="1">
      <alignment vertical="top" wrapText="1"/>
    </xf>
    <xf numFmtId="3" fontId="14" fillId="0" borderId="29" xfId="2" applyNumberFormat="1" applyFont="1" applyBorder="1" applyAlignment="1">
      <alignment horizontal="right" vertical="top" wrapText="1"/>
    </xf>
    <xf numFmtId="0" fontId="12" fillId="0" borderId="0" xfId="2" applyFont="1"/>
    <xf numFmtId="0" fontId="16" fillId="0" borderId="28" xfId="2" applyFont="1" applyBorder="1" applyAlignment="1">
      <alignment horizontal="center" vertical="top" wrapText="1"/>
    </xf>
    <xf numFmtId="3" fontId="12" fillId="0" borderId="31" xfId="2" applyNumberFormat="1" applyFont="1" applyBorder="1" applyAlignment="1">
      <alignment horizontal="right" vertical="top" wrapText="1"/>
    </xf>
    <xf numFmtId="0" fontId="14" fillId="0" borderId="2" xfId="2" applyFont="1" applyBorder="1" applyAlignment="1">
      <alignment horizontal="center" vertical="center" wrapText="1"/>
    </xf>
    <xf numFmtId="0" fontId="19" fillId="0" borderId="2" xfId="2" applyFont="1" applyBorder="1" applyAlignment="1">
      <alignment vertical="center" wrapText="1"/>
    </xf>
    <xf numFmtId="3" fontId="16" fillId="0" borderId="2" xfId="2" applyNumberFormat="1" applyFont="1" applyBorder="1" applyAlignment="1">
      <alignment horizontal="right" vertical="center" wrapText="1"/>
    </xf>
    <xf numFmtId="3" fontId="19" fillId="0" borderId="2" xfId="2" applyNumberFormat="1" applyFont="1" applyBorder="1" applyAlignment="1">
      <alignment vertical="center" wrapText="1"/>
    </xf>
    <xf numFmtId="3" fontId="14" fillId="3" borderId="2" xfId="2" applyNumberFormat="1" applyFont="1" applyFill="1" applyBorder="1" applyAlignment="1">
      <alignment horizontal="right" vertical="center" wrapText="1"/>
    </xf>
    <xf numFmtId="0" fontId="27" fillId="0" borderId="0" xfId="2" applyFont="1"/>
    <xf numFmtId="0" fontId="16" fillId="0" borderId="36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12" fillId="0" borderId="2" xfId="2" applyFont="1" applyBorder="1" applyAlignment="1">
      <alignment vertical="top" wrapText="1"/>
    </xf>
    <xf numFmtId="0" fontId="12" fillId="0" borderId="2" xfId="2" applyFont="1" applyBorder="1" applyAlignment="1">
      <alignment vertical="center"/>
    </xf>
    <xf numFmtId="3" fontId="19" fillId="0" borderId="2" xfId="2" applyNumberFormat="1" applyFont="1" applyBorder="1" applyAlignment="1">
      <alignment vertical="center"/>
    </xf>
    <xf numFmtId="0" fontId="14" fillId="0" borderId="37" xfId="2" applyFont="1" applyBorder="1" applyAlignment="1">
      <alignment vertical="top" wrapText="1"/>
    </xf>
    <xf numFmtId="0" fontId="14" fillId="0" borderId="37" xfId="2" applyFont="1" applyBorder="1" applyAlignment="1">
      <alignment horizontal="right" vertical="top" wrapText="1"/>
    </xf>
    <xf numFmtId="0" fontId="19" fillId="0" borderId="2" xfId="2" applyFont="1" applyBorder="1" applyAlignment="1">
      <alignment vertical="top" wrapText="1"/>
    </xf>
    <xf numFmtId="3" fontId="19" fillId="0" borderId="2" xfId="2" applyNumberFormat="1" applyFont="1" applyBorder="1" applyAlignment="1">
      <alignment horizontal="right" vertical="top" wrapText="1"/>
    </xf>
    <xf numFmtId="0" fontId="11" fillId="0" borderId="0" xfId="2" applyFont="1"/>
    <xf numFmtId="0" fontId="16" fillId="3" borderId="2" xfId="2" applyFont="1" applyFill="1" applyBorder="1" applyAlignment="1">
      <alignment vertical="top" wrapText="1"/>
    </xf>
    <xf numFmtId="3" fontId="16" fillId="3" borderId="2" xfId="2" applyNumberFormat="1" applyFont="1" applyFill="1" applyBorder="1" applyAlignment="1">
      <alignment horizontal="right" vertical="top" wrapText="1"/>
    </xf>
    <xf numFmtId="0" fontId="1" fillId="0" borderId="0" xfId="2" applyFont="1"/>
    <xf numFmtId="0" fontId="19" fillId="0" borderId="2" xfId="2" applyFont="1" applyFill="1" applyBorder="1" applyAlignment="1">
      <alignment vertical="center" wrapText="1"/>
    </xf>
    <xf numFmtId="0" fontId="16" fillId="0" borderId="2" xfId="2" applyFont="1" applyBorder="1" applyAlignment="1">
      <alignment vertical="center" wrapText="1"/>
    </xf>
    <xf numFmtId="3" fontId="19" fillId="0" borderId="2" xfId="2" applyNumberFormat="1" applyFont="1" applyBorder="1" applyAlignment="1">
      <alignment horizontal="center" vertical="center" wrapText="1"/>
    </xf>
    <xf numFmtId="3" fontId="14" fillId="0" borderId="2" xfId="2" applyNumberFormat="1" applyFont="1" applyBorder="1" applyAlignment="1">
      <alignment horizontal="right" vertical="center" wrapText="1"/>
    </xf>
    <xf numFmtId="3" fontId="16" fillId="0" borderId="2" xfId="2" applyNumberFormat="1" applyFont="1" applyBorder="1" applyAlignment="1">
      <alignment vertical="center" wrapText="1"/>
    </xf>
    <xf numFmtId="0" fontId="13" fillId="0" borderId="38" xfId="2" applyFont="1" applyBorder="1" applyAlignment="1"/>
    <xf numFmtId="3" fontId="0" fillId="0" borderId="0" xfId="0" applyNumberFormat="1"/>
    <xf numFmtId="0" fontId="16" fillId="0" borderId="30" xfId="2" applyFont="1" applyBorder="1" applyAlignment="1">
      <alignment vertical="top" wrapText="1"/>
    </xf>
    <xf numFmtId="4" fontId="16" fillId="0" borderId="29" xfId="2" applyNumberFormat="1" applyFont="1" applyBorder="1" applyAlignment="1">
      <alignment horizontal="center" vertical="center" wrapText="1"/>
    </xf>
    <xf numFmtId="4" fontId="16" fillId="0" borderId="41" xfId="2" applyNumberFormat="1" applyFont="1" applyBorder="1" applyAlignment="1">
      <alignment horizontal="center" vertical="center" wrapText="1"/>
    </xf>
    <xf numFmtId="4" fontId="16" fillId="0" borderId="29" xfId="2" applyNumberFormat="1" applyFont="1" applyBorder="1" applyAlignment="1">
      <alignment horizontal="center" vertical="top" wrapText="1"/>
    </xf>
    <xf numFmtId="0" fontId="16" fillId="0" borderId="29" xfId="2" applyFont="1" applyBorder="1" applyAlignment="1">
      <alignment horizontal="center" vertical="top" wrapText="1"/>
    </xf>
    <xf numFmtId="2" fontId="16" fillId="0" borderId="41" xfId="2" applyNumberFormat="1" applyFont="1" applyBorder="1" applyAlignment="1">
      <alignment horizontal="center" vertical="top" wrapText="1"/>
    </xf>
    <xf numFmtId="0" fontId="16" fillId="0" borderId="29" xfId="2" applyFont="1" applyBorder="1" applyAlignment="1">
      <alignment vertical="top" wrapText="1"/>
    </xf>
    <xf numFmtId="0" fontId="18" fillId="0" borderId="30" xfId="2" applyFont="1" applyBorder="1" applyAlignment="1">
      <alignment vertical="top" wrapText="1"/>
    </xf>
    <xf numFmtId="0" fontId="18" fillId="0" borderId="29" xfId="2" applyFont="1" applyBorder="1" applyAlignment="1">
      <alignment horizontal="center" vertical="top" wrapText="1"/>
    </xf>
    <xf numFmtId="0" fontId="16" fillId="2" borderId="30" xfId="2" applyFont="1" applyFill="1" applyBorder="1" applyAlignment="1">
      <alignment vertical="top" wrapText="1"/>
    </xf>
    <xf numFmtId="0" fontId="16" fillId="2" borderId="29" xfId="2" applyFont="1" applyFill="1" applyBorder="1" applyAlignment="1">
      <alignment horizontal="center" vertical="top" wrapText="1"/>
    </xf>
    <xf numFmtId="0" fontId="18" fillId="0" borderId="29" xfId="2" applyFont="1" applyBorder="1" applyAlignment="1">
      <alignment horizontal="center" vertical="center" wrapText="1"/>
    </xf>
    <xf numFmtId="0" fontId="16" fillId="0" borderId="41" xfId="2" applyFont="1" applyBorder="1" applyAlignment="1">
      <alignment vertical="center" wrapText="1"/>
    </xf>
    <xf numFmtId="4" fontId="16" fillId="0" borderId="33" xfId="2" applyNumberFormat="1" applyFont="1" applyBorder="1" applyAlignment="1">
      <alignment horizontal="center" vertical="top" wrapText="1"/>
    </xf>
    <xf numFmtId="4" fontId="18" fillId="0" borderId="29" xfId="2" applyNumberFormat="1" applyFont="1" applyBorder="1" applyAlignment="1">
      <alignment horizontal="center" vertical="top" wrapText="1"/>
    </xf>
    <xf numFmtId="0" fontId="16" fillId="0" borderId="42" xfId="2" applyFont="1" applyBorder="1" applyAlignment="1">
      <alignment vertical="center" wrapText="1"/>
    </xf>
    <xf numFmtId="4" fontId="16" fillId="0" borderId="36" xfId="2" applyNumberFormat="1" applyFont="1" applyBorder="1" applyAlignment="1">
      <alignment horizontal="center" vertical="center" wrapText="1"/>
    </xf>
    <xf numFmtId="3" fontId="5" fillId="0" borderId="38" xfId="2" applyNumberFormat="1" applyFont="1" applyBorder="1" applyAlignment="1"/>
    <xf numFmtId="0" fontId="19" fillId="0" borderId="2" xfId="2" applyFont="1" applyBorder="1" applyAlignment="1">
      <alignment vertical="center"/>
    </xf>
    <xf numFmtId="0" fontId="32" fillId="0" borderId="0" xfId="0" applyFont="1"/>
    <xf numFmtId="0" fontId="19" fillId="0" borderId="2" xfId="2" applyFont="1" applyBorder="1" applyAlignment="1">
      <alignment horizontal="right" vertical="top" wrapText="1"/>
    </xf>
    <xf numFmtId="0" fontId="34" fillId="0" borderId="23" xfId="0" applyFont="1" applyBorder="1" applyAlignment="1">
      <alignment horizontal="center"/>
    </xf>
    <xf numFmtId="0" fontId="38" fillId="0" borderId="13" xfId="0" applyFont="1" applyBorder="1"/>
    <xf numFmtId="3" fontId="38" fillId="0" borderId="13" xfId="0" applyNumberFormat="1" applyFont="1" applyBorder="1"/>
    <xf numFmtId="0" fontId="38" fillId="0" borderId="2" xfId="0" applyFont="1" applyBorder="1"/>
    <xf numFmtId="3" fontId="38" fillId="0" borderId="2" xfId="0" applyNumberFormat="1" applyFont="1" applyBorder="1"/>
    <xf numFmtId="164" fontId="1" fillId="0" borderId="0" xfId="2" applyNumberFormat="1" applyAlignment="1">
      <alignment horizontal="left" vertical="center" shrinkToFit="1"/>
    </xf>
    <xf numFmtId="0" fontId="16" fillId="0" borderId="28" xfId="2" applyFont="1" applyBorder="1" applyAlignment="1">
      <alignment horizontal="center" vertical="top" wrapText="1"/>
    </xf>
    <xf numFmtId="3" fontId="19" fillId="0" borderId="2" xfId="2" applyNumberFormat="1" applyFont="1" applyBorder="1" applyAlignment="1">
      <alignment horizontal="right" vertical="top" wrapText="1"/>
    </xf>
    <xf numFmtId="0" fontId="1" fillId="0" borderId="0" xfId="2" applyAlignment="1"/>
    <xf numFmtId="3" fontId="40" fillId="0" borderId="2" xfId="2" applyNumberFormat="1" applyFont="1" applyBorder="1" applyAlignment="1">
      <alignment horizontal="right" vertical="top" wrapText="1"/>
    </xf>
    <xf numFmtId="164" fontId="41" fillId="0" borderId="0" xfId="2" applyNumberFormat="1" applyFont="1" applyAlignment="1"/>
    <xf numFmtId="3" fontId="40" fillId="0" borderId="2" xfId="2" applyNumberFormat="1" applyFont="1" applyFill="1" applyBorder="1" applyAlignment="1">
      <alignment horizontal="right" vertical="center" wrapText="1"/>
    </xf>
    <xf numFmtId="3" fontId="40" fillId="3" borderId="9" xfId="2" applyNumberFormat="1" applyFont="1" applyFill="1" applyBorder="1" applyAlignment="1">
      <alignment horizontal="right" vertical="center" wrapText="1"/>
    </xf>
    <xf numFmtId="3" fontId="40" fillId="3" borderId="10" xfId="2" applyNumberFormat="1" applyFont="1" applyFill="1" applyBorder="1" applyAlignment="1">
      <alignment horizontal="right" vertical="center" wrapText="1"/>
    </xf>
    <xf numFmtId="3" fontId="40" fillId="0" borderId="2" xfId="2" applyNumberFormat="1" applyFont="1" applyBorder="1" applyAlignment="1">
      <alignment horizontal="center" vertical="center" wrapText="1"/>
    </xf>
    <xf numFmtId="3" fontId="40" fillId="0" borderId="2" xfId="2" applyNumberFormat="1" applyFont="1" applyFill="1" applyBorder="1" applyAlignment="1">
      <alignment horizontal="center" vertical="center" wrapText="1"/>
    </xf>
    <xf numFmtId="3" fontId="40" fillId="3" borderId="2" xfId="2" applyNumberFormat="1" applyFont="1" applyFill="1" applyBorder="1" applyAlignment="1">
      <alignment horizontal="right" vertical="center" wrapText="1"/>
    </xf>
    <xf numFmtId="3" fontId="40" fillId="0" borderId="3" xfId="2" applyNumberFormat="1" applyFont="1" applyBorder="1" applyAlignment="1">
      <alignment horizontal="right" vertical="center" wrapText="1"/>
    </xf>
    <xf numFmtId="3" fontId="40" fillId="0" borderId="2" xfId="2" applyNumberFormat="1" applyFont="1" applyBorder="1" applyAlignment="1">
      <alignment horizontal="right" vertical="center" wrapText="1"/>
    </xf>
    <xf numFmtId="0" fontId="40" fillId="0" borderId="2" xfId="2" applyFont="1" applyBorder="1" applyAlignment="1">
      <alignment vertical="center"/>
    </xf>
    <xf numFmtId="3" fontId="40" fillId="4" borderId="10" xfId="2" applyNumberFormat="1" applyFont="1" applyFill="1" applyBorder="1" applyAlignment="1">
      <alignment horizontal="right" vertical="center" wrapText="1"/>
    </xf>
    <xf numFmtId="3" fontId="40" fillId="4" borderId="9" xfId="2" applyNumberFormat="1" applyFont="1" applyFill="1" applyBorder="1" applyAlignment="1">
      <alignment horizontal="right" vertical="center" wrapText="1"/>
    </xf>
    <xf numFmtId="164" fontId="41" fillId="0" borderId="0" xfId="2" applyNumberFormat="1" applyFont="1"/>
    <xf numFmtId="0" fontId="41" fillId="0" borderId="0" xfId="2" applyFont="1"/>
    <xf numFmtId="3" fontId="42" fillId="0" borderId="2" xfId="0" applyNumberFormat="1" applyFont="1" applyBorder="1" applyAlignment="1">
      <alignment horizontal="right"/>
    </xf>
    <xf numFmtId="3" fontId="33" fillId="0" borderId="3" xfId="0" applyNumberFormat="1" applyFont="1" applyBorder="1" applyAlignment="1">
      <alignment horizontal="left"/>
    </xf>
    <xf numFmtId="3" fontId="33" fillId="0" borderId="40" xfId="0" applyNumberFormat="1" applyFont="1" applyBorder="1" applyAlignment="1">
      <alignment horizontal="left"/>
    </xf>
    <xf numFmtId="3" fontId="34" fillId="0" borderId="2" xfId="0" applyNumberFormat="1" applyFont="1" applyBorder="1" applyAlignment="1">
      <alignment horizontal="right"/>
    </xf>
    <xf numFmtId="3" fontId="33" fillId="0" borderId="2" xfId="0" applyNumberFormat="1" applyFont="1" applyBorder="1" applyAlignment="1">
      <alignment horizontal="right"/>
    </xf>
    <xf numFmtId="0" fontId="33" fillId="0" borderId="2" xfId="0" applyFont="1" applyBorder="1" applyAlignment="1"/>
    <xf numFmtId="0" fontId="34" fillId="0" borderId="2" xfId="0" applyFont="1" applyBorder="1" applyAlignment="1"/>
    <xf numFmtId="0" fontId="31" fillId="0" borderId="2" xfId="0" applyFont="1" applyBorder="1" applyAlignment="1"/>
    <xf numFmtId="0" fontId="32" fillId="0" borderId="2" xfId="0" applyFont="1" applyBorder="1" applyAlignment="1"/>
    <xf numFmtId="0" fontId="0" fillId="0" borderId="0" xfId="0" applyAlignment="1">
      <alignment horizontal="right"/>
    </xf>
    <xf numFmtId="0" fontId="35" fillId="0" borderId="0" xfId="0" applyFont="1" applyAlignment="1">
      <alignment horizontal="center" vertical="center" wrapText="1"/>
    </xf>
    <xf numFmtId="0" fontId="29" fillId="0" borderId="2" xfId="0" applyFont="1" applyBorder="1" applyAlignment="1">
      <alignment horizontal="center"/>
    </xf>
    <xf numFmtId="0" fontId="33" fillId="0" borderId="2" xfId="0" applyFont="1" applyBorder="1" applyAlignment="1">
      <alignment shrinkToFit="1"/>
    </xf>
    <xf numFmtId="0" fontId="0" fillId="0" borderId="0" xfId="0" applyAlignment="1"/>
    <xf numFmtId="0" fontId="33" fillId="0" borderId="2" xfId="0" applyFont="1" applyBorder="1" applyAlignment="1">
      <alignment horizontal="center"/>
    </xf>
    <xf numFmtId="0" fontId="12" fillId="0" borderId="0" xfId="2" applyFont="1" applyAlignment="1">
      <alignment horizontal="left" shrinkToFit="1"/>
    </xf>
    <xf numFmtId="0" fontId="1" fillId="0" borderId="0" xfId="2" applyAlignment="1">
      <alignment horizontal="left" shrinkToFit="1"/>
    </xf>
    <xf numFmtId="0" fontId="5" fillId="0" borderId="0" xfId="2" applyFont="1" applyAlignment="1">
      <alignment horizontal="center" wrapText="1"/>
    </xf>
    <xf numFmtId="0" fontId="5" fillId="0" borderId="38" xfId="2" applyFont="1" applyBorder="1" applyAlignment="1">
      <alignment horizontal="center" wrapText="1"/>
    </xf>
    <xf numFmtId="0" fontId="1" fillId="0" borderId="0" xfId="2" applyAlignment="1"/>
    <xf numFmtId="0" fontId="7" fillId="0" borderId="0" xfId="2" applyFont="1" applyAlignment="1"/>
    <xf numFmtId="0" fontId="7" fillId="0" borderId="0" xfId="2" applyFont="1" applyAlignment="1">
      <alignment shrinkToFit="1"/>
    </xf>
    <xf numFmtId="0" fontId="6" fillId="0" borderId="0" xfId="2" applyFont="1" applyAlignment="1">
      <alignment shrinkToFit="1"/>
    </xf>
    <xf numFmtId="0" fontId="6" fillId="0" borderId="0" xfId="2" applyFont="1" applyAlignment="1">
      <alignment horizontal="right"/>
    </xf>
    <xf numFmtId="0" fontId="6" fillId="0" borderId="0" xfId="2" applyFont="1" applyAlignment="1"/>
    <xf numFmtId="0" fontId="4" fillId="2" borderId="0" xfId="2" applyFont="1" applyFill="1" applyAlignment="1"/>
    <xf numFmtId="0" fontId="1" fillId="2" borderId="0" xfId="2" applyFill="1" applyAlignment="1"/>
    <xf numFmtId="0" fontId="41" fillId="0" borderId="0" xfId="2" applyFont="1" applyAlignment="1">
      <alignment shrinkToFit="1"/>
    </xf>
    <xf numFmtId="0" fontId="2" fillId="0" borderId="0" xfId="2" applyFont="1" applyAlignment="1"/>
    <xf numFmtId="0" fontId="4" fillId="0" borderId="0" xfId="2" applyFont="1" applyAlignment="1"/>
    <xf numFmtId="0" fontId="10" fillId="0" borderId="0" xfId="2" applyFont="1" applyAlignment="1"/>
    <xf numFmtId="0" fontId="5" fillId="0" borderId="0" xfId="2" applyFont="1" applyAlignment="1"/>
    <xf numFmtId="0" fontId="37" fillId="0" borderId="0" xfId="2" applyFont="1" applyAlignment="1">
      <alignment horizontal="center" shrinkToFit="1"/>
    </xf>
    <xf numFmtId="0" fontId="3" fillId="0" borderId="0" xfId="2" applyFont="1" applyAlignment="1">
      <alignment horizontal="center"/>
    </xf>
    <xf numFmtId="0" fontId="10" fillId="0" borderId="0" xfId="2" applyFont="1" applyAlignment="1">
      <alignment shrinkToFit="1"/>
    </xf>
    <xf numFmtId="0" fontId="1" fillId="0" borderId="0" xfId="2" applyAlignment="1">
      <alignment shrinkToFit="1"/>
    </xf>
    <xf numFmtId="0" fontId="6" fillId="0" borderId="0" xfId="2" applyFont="1" applyAlignment="1">
      <alignment horizontal="left"/>
    </xf>
    <xf numFmtId="0" fontId="0" fillId="0" borderId="0" xfId="0" applyAlignment="1">
      <alignment horizontal="left"/>
    </xf>
    <xf numFmtId="0" fontId="16" fillId="0" borderId="41" xfId="2" applyFont="1" applyBorder="1" applyAlignment="1">
      <alignment horizontal="center" vertical="top" wrapText="1"/>
    </xf>
    <xf numFmtId="0" fontId="16" fillId="0" borderId="30" xfId="2" applyFont="1" applyBorder="1" applyAlignment="1">
      <alignment horizontal="center" vertical="top" wrapText="1"/>
    </xf>
    <xf numFmtId="0" fontId="16" fillId="0" borderId="42" xfId="2" applyFont="1" applyBorder="1" applyAlignment="1">
      <alignment horizontal="center" vertical="top" wrapText="1"/>
    </xf>
    <xf numFmtId="0" fontId="16" fillId="0" borderId="34" xfId="2" applyFont="1" applyBorder="1" applyAlignment="1">
      <alignment horizontal="center" vertical="top" wrapText="1"/>
    </xf>
    <xf numFmtId="0" fontId="1" fillId="0" borderId="0" xfId="2" applyAlignment="1">
      <alignment horizontal="right" shrinkToFit="1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right" shrinkToFit="1"/>
    </xf>
    <xf numFmtId="0" fontId="26" fillId="0" borderId="38" xfId="2" applyFont="1" applyBorder="1" applyAlignment="1">
      <alignment horizontal="center" vertical="center"/>
    </xf>
    <xf numFmtId="0" fontId="2" fillId="0" borderId="38" xfId="2" applyFont="1" applyBorder="1" applyAlignment="1">
      <alignment horizontal="center" vertical="center"/>
    </xf>
    <xf numFmtId="0" fontId="0" fillId="0" borderId="38" xfId="0" applyBorder="1" applyAlignment="1"/>
    <xf numFmtId="0" fontId="18" fillId="0" borderId="41" xfId="2" applyFont="1" applyBorder="1" applyAlignment="1">
      <alignment horizontal="center" vertical="center" wrapText="1"/>
    </xf>
    <xf numFmtId="0" fontId="18" fillId="0" borderId="30" xfId="2" applyFont="1" applyBorder="1" applyAlignment="1">
      <alignment horizontal="center" vertical="center" wrapText="1"/>
    </xf>
    <xf numFmtId="0" fontId="16" fillId="0" borderId="43" xfId="2" applyFont="1" applyBorder="1" applyAlignment="1">
      <alignment horizontal="center" vertical="top" wrapText="1"/>
    </xf>
    <xf numFmtId="0" fontId="16" fillId="0" borderId="32" xfId="2" applyFont="1" applyBorder="1" applyAlignment="1">
      <alignment horizontal="center" vertical="top" wrapText="1"/>
    </xf>
    <xf numFmtId="0" fontId="16" fillId="0" borderId="28" xfId="2" applyFont="1" applyBorder="1" applyAlignment="1">
      <alignment horizontal="center" vertical="top" wrapText="1"/>
    </xf>
    <xf numFmtId="4" fontId="16" fillId="0" borderId="41" xfId="2" applyNumberFormat="1" applyFont="1" applyBorder="1" applyAlignment="1">
      <alignment horizontal="center" vertical="center" wrapText="1"/>
    </xf>
    <xf numFmtId="4" fontId="16" fillId="0" borderId="30" xfId="2" applyNumberFormat="1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16" fillId="0" borderId="41" xfId="2" applyFont="1" applyBorder="1" applyAlignment="1">
      <alignment horizontal="center" vertical="center" wrapText="1"/>
    </xf>
    <xf numFmtId="0" fontId="16" fillId="0" borderId="30" xfId="2" applyFont="1" applyBorder="1" applyAlignment="1">
      <alignment horizontal="center" vertical="center" wrapText="1"/>
    </xf>
    <xf numFmtId="0" fontId="16" fillId="0" borderId="41" xfId="2" applyFont="1" applyBorder="1" applyAlignment="1">
      <alignment vertical="top" wrapText="1"/>
    </xf>
    <xf numFmtId="0" fontId="16" fillId="0" borderId="30" xfId="2" applyFont="1" applyBorder="1" applyAlignment="1">
      <alignment vertical="top" wrapText="1"/>
    </xf>
    <xf numFmtId="4" fontId="16" fillId="0" borderId="41" xfId="2" applyNumberFormat="1" applyFont="1" applyBorder="1" applyAlignment="1">
      <alignment horizontal="center" vertical="top" wrapText="1"/>
    </xf>
    <xf numFmtId="4" fontId="16" fillId="0" borderId="30" xfId="2" applyNumberFormat="1" applyFont="1" applyBorder="1" applyAlignment="1">
      <alignment horizontal="center" vertical="top" wrapText="1"/>
    </xf>
    <xf numFmtId="0" fontId="16" fillId="0" borderId="35" xfId="2" applyFont="1" applyBorder="1" applyAlignment="1">
      <alignment horizontal="center" vertical="top" wrapText="1"/>
    </xf>
    <xf numFmtId="0" fontId="16" fillId="0" borderId="1" xfId="2" applyFont="1" applyBorder="1" applyAlignment="1">
      <alignment horizontal="center" vertical="top" wrapText="1"/>
    </xf>
    <xf numFmtId="0" fontId="16" fillId="0" borderId="29" xfId="2" applyFont="1" applyBorder="1" applyAlignment="1">
      <alignment horizontal="center" vertical="top" wrapText="1"/>
    </xf>
    <xf numFmtId="0" fontId="18" fillId="0" borderId="41" xfId="2" applyFont="1" applyBorder="1" applyAlignment="1">
      <alignment vertical="center" wrapText="1"/>
    </xf>
    <xf numFmtId="0" fontId="18" fillId="0" borderId="30" xfId="2" applyFont="1" applyBorder="1" applyAlignment="1">
      <alignment vertical="center" wrapText="1"/>
    </xf>
    <xf numFmtId="0" fontId="18" fillId="2" borderId="41" xfId="2" applyFont="1" applyFill="1" applyBorder="1" applyAlignment="1">
      <alignment horizontal="center" vertical="center" wrapText="1"/>
    </xf>
    <xf numFmtId="0" fontId="18" fillId="2" borderId="30" xfId="2" applyFont="1" applyFill="1" applyBorder="1" applyAlignment="1">
      <alignment horizontal="center" vertical="center" wrapText="1"/>
    </xf>
    <xf numFmtId="4" fontId="18" fillId="0" borderId="41" xfId="2" applyNumberFormat="1" applyFont="1" applyBorder="1" applyAlignment="1">
      <alignment horizontal="center" vertical="top" wrapText="1"/>
    </xf>
    <xf numFmtId="4" fontId="18" fillId="0" borderId="30" xfId="2" applyNumberFormat="1" applyFont="1" applyBorder="1" applyAlignment="1">
      <alignment horizontal="center" vertical="top" wrapText="1"/>
    </xf>
    <xf numFmtId="0" fontId="18" fillId="0" borderId="41" xfId="2" applyFont="1" applyBorder="1" applyAlignment="1">
      <alignment vertical="top" wrapText="1"/>
    </xf>
    <xf numFmtId="0" fontId="18" fillId="0" borderId="30" xfId="2" applyFont="1" applyBorder="1" applyAlignment="1">
      <alignment vertical="top" wrapText="1"/>
    </xf>
    <xf numFmtId="0" fontId="22" fillId="0" borderId="2" xfId="2" applyFont="1" applyBorder="1" applyAlignment="1">
      <alignment vertical="top" wrapText="1"/>
    </xf>
    <xf numFmtId="0" fontId="22" fillId="0" borderId="3" xfId="2" applyFont="1" applyBorder="1" applyAlignment="1">
      <alignment vertical="top" wrapText="1"/>
    </xf>
    <xf numFmtId="0" fontId="13" fillId="0" borderId="38" xfId="2" applyFont="1" applyBorder="1" applyAlignment="1"/>
    <xf numFmtId="0" fontId="6" fillId="0" borderId="38" xfId="2" applyFont="1" applyBorder="1" applyAlignment="1"/>
    <xf numFmtId="0" fontId="18" fillId="0" borderId="3" xfId="2" applyFont="1" applyBorder="1" applyAlignment="1">
      <alignment vertical="center" wrapText="1"/>
    </xf>
    <xf numFmtId="0" fontId="16" fillId="0" borderId="40" xfId="2" applyFont="1" applyBorder="1" applyAlignment="1">
      <alignment vertical="center" wrapText="1"/>
    </xf>
    <xf numFmtId="0" fontId="18" fillId="0" borderId="14" xfId="2" applyFont="1" applyBorder="1" applyAlignment="1">
      <alignment vertical="center" wrapText="1"/>
    </xf>
    <xf numFmtId="0" fontId="18" fillId="0" borderId="38" xfId="2" applyFont="1" applyBorder="1" applyAlignment="1">
      <alignment vertical="center" wrapText="1"/>
    </xf>
    <xf numFmtId="3" fontId="19" fillId="0" borderId="2" xfId="2" applyNumberFormat="1" applyFont="1" applyBorder="1" applyAlignment="1">
      <alignment horizontal="right" vertical="top" wrapText="1"/>
    </xf>
    <xf numFmtId="0" fontId="18" fillId="0" borderId="3" xfId="2" applyFont="1" applyBorder="1" applyAlignment="1">
      <alignment horizontal="right" vertical="center" wrapText="1"/>
    </xf>
    <xf numFmtId="0" fontId="16" fillId="0" borderId="40" xfId="2" applyFont="1" applyBorder="1" applyAlignment="1">
      <alignment horizontal="right" vertical="center" wrapText="1"/>
    </xf>
    <xf numFmtId="0" fontId="36" fillId="0" borderId="0" xfId="0" applyFont="1" applyAlignment="1">
      <alignment horizontal="center" vertical="center" shrinkToFit="1"/>
    </xf>
    <xf numFmtId="3" fontId="38" fillId="0" borderId="13" xfId="0" applyNumberFormat="1" applyFont="1" applyBorder="1" applyAlignment="1"/>
    <xf numFmtId="0" fontId="38" fillId="0" borderId="3" xfId="0" applyFont="1" applyBorder="1" applyAlignment="1">
      <alignment horizontal="center"/>
    </xf>
    <xf numFmtId="0" fontId="38" fillId="0" borderId="39" xfId="0" applyFont="1" applyBorder="1" applyAlignment="1">
      <alignment horizontal="center"/>
    </xf>
    <xf numFmtId="0" fontId="38" fillId="0" borderId="40" xfId="0" applyFont="1" applyBorder="1" applyAlignment="1">
      <alignment horizontal="center"/>
    </xf>
    <xf numFmtId="0" fontId="38" fillId="0" borderId="2" xfId="0" applyFont="1" applyBorder="1" applyAlignment="1"/>
    <xf numFmtId="0" fontId="38" fillId="0" borderId="2" xfId="0" applyFont="1" applyFill="1" applyBorder="1" applyAlignment="1"/>
    <xf numFmtId="3" fontId="0" fillId="0" borderId="0" xfId="0" applyNumberFormat="1" applyAlignment="1"/>
    <xf numFmtId="0" fontId="31" fillId="0" borderId="0" xfId="0" applyFont="1" applyAlignment="1">
      <alignment horizontal="center" vertical="center"/>
    </xf>
    <xf numFmtId="0" fontId="34" fillId="0" borderId="17" xfId="0" applyFont="1" applyBorder="1" applyAlignment="1">
      <alignment horizontal="center" vertical="center" shrinkToFit="1"/>
    </xf>
    <xf numFmtId="0" fontId="34" fillId="0" borderId="23" xfId="0" applyFont="1" applyBorder="1" applyAlignment="1">
      <alignment horizontal="center" vertical="center" shrinkToFit="1"/>
    </xf>
    <xf numFmtId="0" fontId="34" fillId="0" borderId="17" xfId="0" applyFont="1" applyBorder="1" applyAlignment="1">
      <alignment horizontal="center" vertical="center"/>
    </xf>
    <xf numFmtId="0" fontId="34" fillId="0" borderId="17" xfId="0" applyFont="1" applyBorder="1" applyAlignment="1">
      <alignment shrinkToFit="1"/>
    </xf>
    <xf numFmtId="0" fontId="34" fillId="0" borderId="23" xfId="0" applyFont="1" applyBorder="1" applyAlignment="1">
      <alignment shrinkToFit="1"/>
    </xf>
    <xf numFmtId="0" fontId="38" fillId="0" borderId="18" xfId="0" applyFont="1" applyBorder="1" applyAlignment="1">
      <alignment horizontal="center"/>
    </xf>
    <xf numFmtId="0" fontId="38" fillId="0" borderId="45" xfId="0" applyFont="1" applyBorder="1" applyAlignment="1">
      <alignment horizontal="center"/>
    </xf>
    <xf numFmtId="0" fontId="38" fillId="0" borderId="44" xfId="0" applyFont="1" applyBorder="1" applyAlignment="1">
      <alignment horizontal="center"/>
    </xf>
    <xf numFmtId="0" fontId="38" fillId="0" borderId="13" xfId="0" applyFont="1" applyBorder="1" applyAlignment="1"/>
    <xf numFmtId="3" fontId="35" fillId="0" borderId="2" xfId="0" applyNumberFormat="1" applyFont="1" applyBorder="1" applyAlignment="1"/>
    <xf numFmtId="0" fontId="35" fillId="0" borderId="3" xfId="0" applyFont="1" applyBorder="1" applyAlignment="1"/>
    <xf numFmtId="0" fontId="35" fillId="0" borderId="39" xfId="0" applyFont="1" applyBorder="1" applyAlignment="1"/>
    <xf numFmtId="0" fontId="35" fillId="0" borderId="40" xfId="0" applyFont="1" applyBorder="1" applyAlignment="1"/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ssne\AppData\Local\Microsoft\Windows\Temporary%20Internet%20Files\Content.IE5\3KG0SYZV\hosszabb%20id&#337;tartam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zámolás"/>
      <sheetName val="segédtábla"/>
      <sheetName val="hosszabb időtartamú"/>
    </sheetNames>
    <sheetDataSet>
      <sheetData sheetId="0"/>
      <sheetData sheetId="1">
        <row r="1">
          <cell r="A1" t="str">
            <v>Hónap</v>
          </cell>
        </row>
        <row r="2">
          <cell r="D2" t="str">
            <v>i</v>
          </cell>
          <cell r="E2" t="str">
            <v>890441 Rövid időtartamú közfoglalkoztatás</v>
          </cell>
          <cell r="F2" t="str">
            <v>K</v>
          </cell>
          <cell r="G2">
            <v>41640</v>
          </cell>
          <cell r="H2">
            <v>1</v>
          </cell>
          <cell r="I2">
            <v>1</v>
          </cell>
        </row>
        <row r="3">
          <cell r="D3" t="str">
            <v>n</v>
          </cell>
          <cell r="E3" t="str">
            <v>890442 FHT támogatásra jogosultak hosszabb időtartamú közfoglalkoztatása</v>
          </cell>
          <cell r="G3">
            <v>41671</v>
          </cell>
          <cell r="H3">
            <v>2</v>
          </cell>
          <cell r="I3">
            <v>2</v>
          </cell>
        </row>
        <row r="4">
          <cell r="E4" t="str">
            <v>890443 Egyéb közfoglalkoztatás</v>
          </cell>
          <cell r="G4">
            <v>41699</v>
          </cell>
          <cell r="H4">
            <v>3</v>
          </cell>
          <cell r="I4">
            <v>3</v>
          </cell>
        </row>
        <row r="5">
          <cell r="E5" t="str">
            <v>890444 Start-munka program téli közfoglalkoztatás</v>
          </cell>
          <cell r="G5">
            <v>41730</v>
          </cell>
          <cell r="H5">
            <v>4</v>
          </cell>
          <cell r="I5">
            <v>4</v>
          </cell>
        </row>
        <row r="6">
          <cell r="G6">
            <v>41760</v>
          </cell>
          <cell r="H6">
            <v>5</v>
          </cell>
          <cell r="I6">
            <v>5</v>
          </cell>
        </row>
        <row r="7">
          <cell r="G7">
            <v>41791</v>
          </cell>
          <cell r="H7">
            <v>6</v>
          </cell>
          <cell r="I7">
            <v>6</v>
          </cell>
        </row>
        <row r="8">
          <cell r="G8">
            <v>41821</v>
          </cell>
          <cell r="H8">
            <v>7</v>
          </cell>
          <cell r="I8">
            <v>7</v>
          </cell>
        </row>
        <row r="9">
          <cell r="G9">
            <v>41852</v>
          </cell>
          <cell r="H9">
            <v>8</v>
          </cell>
          <cell r="I9">
            <v>8</v>
          </cell>
        </row>
        <row r="10">
          <cell r="G10">
            <v>41883</v>
          </cell>
          <cell r="H10">
            <v>9</v>
          </cell>
          <cell r="I10" t="str">
            <v>A</v>
          </cell>
        </row>
        <row r="11">
          <cell r="G11">
            <v>41913</v>
          </cell>
          <cell r="H11">
            <v>10</v>
          </cell>
          <cell r="I11" t="str">
            <v>B</v>
          </cell>
        </row>
        <row r="12">
          <cell r="G12">
            <v>41944</v>
          </cell>
          <cell r="H12">
            <v>11</v>
          </cell>
          <cell r="I12" t="str">
            <v>X</v>
          </cell>
        </row>
        <row r="13">
          <cell r="G13">
            <v>41974</v>
          </cell>
          <cell r="H13">
            <v>12</v>
          </cell>
          <cell r="I13" t="str">
            <v>V</v>
          </cell>
        </row>
        <row r="14">
          <cell r="G14">
            <v>42005</v>
          </cell>
          <cell r="I14" t="str">
            <v>M</v>
          </cell>
        </row>
        <row r="15">
          <cell r="G15">
            <v>42036</v>
          </cell>
        </row>
        <row r="16">
          <cell r="G16">
            <v>42064</v>
          </cell>
        </row>
        <row r="17">
          <cell r="G17">
            <v>42095</v>
          </cell>
        </row>
        <row r="18">
          <cell r="G18">
            <v>42125</v>
          </cell>
        </row>
        <row r="19">
          <cell r="G19">
            <v>42156</v>
          </cell>
        </row>
        <row r="20">
          <cell r="G20">
            <v>42186</v>
          </cell>
        </row>
        <row r="21">
          <cell r="G21">
            <v>42217</v>
          </cell>
        </row>
        <row r="22">
          <cell r="G22">
            <v>42248</v>
          </cell>
        </row>
        <row r="23">
          <cell r="G23">
            <v>42278</v>
          </cell>
        </row>
        <row r="24">
          <cell r="G24">
            <v>42309</v>
          </cell>
        </row>
        <row r="25">
          <cell r="G25">
            <v>42339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43"/>
  <sheetViews>
    <sheetView view="pageBreakPreview" zoomScale="60" zoomScaleNormal="100" workbookViewId="0">
      <selection activeCell="V13" sqref="V13"/>
    </sheetView>
  </sheetViews>
  <sheetFormatPr defaultRowHeight="15" x14ac:dyDescent="0.25"/>
  <cols>
    <col min="7" max="7" width="16.5703125" customWidth="1"/>
    <col min="15" max="15" width="12.7109375" customWidth="1"/>
  </cols>
  <sheetData>
    <row r="5" spans="1:17" x14ac:dyDescent="0.25">
      <c r="O5" s="241" t="s">
        <v>266</v>
      </c>
      <c r="P5" s="241"/>
      <c r="Q5" s="241"/>
    </row>
    <row r="7" spans="1:17" x14ac:dyDescent="0.25">
      <c r="A7" s="245" t="s">
        <v>350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</row>
    <row r="8" spans="1:17" x14ac:dyDescent="0.25">
      <c r="B8" s="242" t="s">
        <v>269</v>
      </c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</row>
    <row r="9" spans="1:17" x14ac:dyDescent="0.25"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</row>
    <row r="11" spans="1:17" ht="24.95" customHeight="1" x14ac:dyDescent="0.3">
      <c r="B11" s="239" t="s">
        <v>237</v>
      </c>
      <c r="C11" s="239"/>
      <c r="D11" s="239"/>
      <c r="E11" s="239"/>
      <c r="F11" s="239"/>
      <c r="G11" s="240"/>
      <c r="H11" s="243" t="s">
        <v>238</v>
      </c>
      <c r="I11" s="243"/>
      <c r="J11" s="239" t="s">
        <v>91</v>
      </c>
      <c r="K11" s="240"/>
      <c r="L11" s="240"/>
      <c r="M11" s="240"/>
      <c r="N11" s="240"/>
      <c r="O11" s="240"/>
      <c r="P11" s="243" t="s">
        <v>238</v>
      </c>
      <c r="Q11" s="243"/>
    </row>
    <row r="12" spans="1:17" ht="24.95" customHeight="1" x14ac:dyDescent="0.25">
      <c r="B12" s="237" t="s">
        <v>249</v>
      </c>
      <c r="C12" s="237"/>
      <c r="D12" s="237"/>
      <c r="E12" s="237"/>
      <c r="F12" s="237"/>
      <c r="G12" s="237"/>
      <c r="H12" s="232">
        <v>139439</v>
      </c>
      <c r="I12" s="232"/>
      <c r="J12" s="237" t="s">
        <v>239</v>
      </c>
      <c r="K12" s="237"/>
      <c r="L12" s="237"/>
      <c r="M12" s="237"/>
      <c r="N12" s="237"/>
      <c r="O12" s="237"/>
      <c r="P12" s="232">
        <v>103919</v>
      </c>
      <c r="Q12" s="232"/>
    </row>
    <row r="13" spans="1:17" ht="24.95" customHeight="1" x14ac:dyDescent="0.25">
      <c r="B13" s="244" t="s">
        <v>250</v>
      </c>
      <c r="C13" s="244"/>
      <c r="D13" s="244"/>
      <c r="E13" s="244"/>
      <c r="F13" s="244"/>
      <c r="G13" s="244"/>
      <c r="H13" s="236">
        <v>25992</v>
      </c>
      <c r="I13" s="236"/>
      <c r="J13" s="244" t="s">
        <v>240</v>
      </c>
      <c r="K13" s="244"/>
      <c r="L13" s="244"/>
      <c r="M13" s="244"/>
      <c r="N13" s="244"/>
      <c r="O13" s="244"/>
      <c r="P13" s="232">
        <v>25853</v>
      </c>
      <c r="Q13" s="232"/>
    </row>
    <row r="14" spans="1:17" ht="24.95" customHeight="1" x14ac:dyDescent="0.25">
      <c r="B14" s="237" t="s">
        <v>251</v>
      </c>
      <c r="C14" s="237"/>
      <c r="D14" s="237"/>
      <c r="E14" s="237"/>
      <c r="F14" s="237"/>
      <c r="G14" s="237"/>
      <c r="H14" s="236">
        <v>27350</v>
      </c>
      <c r="I14" s="236"/>
      <c r="J14" s="237" t="s">
        <v>241</v>
      </c>
      <c r="K14" s="237"/>
      <c r="L14" s="237"/>
      <c r="M14" s="237"/>
      <c r="N14" s="237"/>
      <c r="O14" s="237"/>
      <c r="P14" s="232">
        <v>65882</v>
      </c>
      <c r="Q14" s="232"/>
    </row>
    <row r="15" spans="1:17" ht="24.95" customHeight="1" x14ac:dyDescent="0.25">
      <c r="B15" s="237" t="s">
        <v>252</v>
      </c>
      <c r="C15" s="237"/>
      <c r="D15" s="237"/>
      <c r="E15" s="237"/>
      <c r="F15" s="237"/>
      <c r="G15" s="237"/>
      <c r="H15" s="232">
        <v>12078</v>
      </c>
      <c r="I15" s="232"/>
      <c r="J15" s="237" t="s">
        <v>321</v>
      </c>
      <c r="K15" s="237"/>
      <c r="L15" s="237"/>
      <c r="M15" s="237"/>
      <c r="N15" s="237"/>
      <c r="O15" s="237"/>
      <c r="P15" s="232">
        <v>12207</v>
      </c>
      <c r="Q15" s="232"/>
    </row>
    <row r="16" spans="1:17" ht="24.95" customHeight="1" x14ac:dyDescent="0.25">
      <c r="B16" s="237" t="s">
        <v>253</v>
      </c>
      <c r="C16" s="237"/>
      <c r="D16" s="237"/>
      <c r="E16" s="237"/>
      <c r="F16" s="237"/>
      <c r="G16" s="237"/>
      <c r="H16" s="236">
        <v>160</v>
      </c>
      <c r="I16" s="236"/>
      <c r="J16" s="237" t="s">
        <v>242</v>
      </c>
      <c r="K16" s="237"/>
      <c r="L16" s="237"/>
      <c r="M16" s="237"/>
      <c r="N16" s="237"/>
      <c r="O16" s="237"/>
      <c r="P16" s="232">
        <v>7689</v>
      </c>
      <c r="Q16" s="232"/>
    </row>
    <row r="17" spans="2:17" ht="24.95" customHeight="1" x14ac:dyDescent="0.3">
      <c r="B17" s="239"/>
      <c r="C17" s="239"/>
      <c r="D17" s="239"/>
      <c r="E17" s="239"/>
      <c r="F17" s="239"/>
      <c r="G17" s="240"/>
      <c r="H17" s="235"/>
      <c r="I17" s="235"/>
      <c r="J17" s="246" t="s">
        <v>243</v>
      </c>
      <c r="K17" s="246"/>
      <c r="L17" s="246"/>
      <c r="M17" s="246"/>
      <c r="N17" s="246"/>
      <c r="O17" s="246"/>
      <c r="P17" s="233">
        <v>1756</v>
      </c>
      <c r="Q17" s="234"/>
    </row>
    <row r="18" spans="2:17" ht="24.95" customHeight="1" x14ac:dyDescent="0.25">
      <c r="B18" s="238" t="s">
        <v>254</v>
      </c>
      <c r="C18" s="238"/>
      <c r="D18" s="238"/>
      <c r="E18" s="238"/>
      <c r="F18" s="238"/>
      <c r="G18" s="238"/>
      <c r="H18" s="235">
        <f>SUM(H12:I17)</f>
        <v>205019</v>
      </c>
      <c r="I18" s="235"/>
      <c r="J18" s="238" t="s">
        <v>244</v>
      </c>
      <c r="K18" s="238"/>
      <c r="L18" s="238"/>
      <c r="M18" s="238"/>
      <c r="N18" s="238"/>
      <c r="O18" s="238"/>
      <c r="P18" s="235">
        <f>SUM(P12:Q16)</f>
        <v>215550</v>
      </c>
      <c r="Q18" s="235"/>
    </row>
    <row r="19" spans="2:17" ht="24.95" customHeight="1" x14ac:dyDescent="0.25">
      <c r="B19" s="237" t="s">
        <v>255</v>
      </c>
      <c r="C19" s="237"/>
      <c r="D19" s="237"/>
      <c r="E19" s="237"/>
      <c r="F19" s="237"/>
      <c r="G19" s="237"/>
      <c r="H19" s="236">
        <v>25438</v>
      </c>
      <c r="I19" s="236"/>
      <c r="J19" s="237" t="s">
        <v>245</v>
      </c>
      <c r="K19" s="237"/>
      <c r="L19" s="237"/>
      <c r="M19" s="237"/>
      <c r="N19" s="237"/>
      <c r="O19" s="237"/>
      <c r="P19" s="232">
        <v>33115</v>
      </c>
      <c r="Q19" s="232"/>
    </row>
    <row r="20" spans="2:17" ht="24.95" customHeight="1" x14ac:dyDescent="0.25">
      <c r="B20" s="237" t="s">
        <v>256</v>
      </c>
      <c r="C20" s="237"/>
      <c r="D20" s="237"/>
      <c r="E20" s="237"/>
      <c r="F20" s="237"/>
      <c r="G20" s="237"/>
      <c r="H20" s="236">
        <v>0</v>
      </c>
      <c r="I20" s="236"/>
      <c r="J20" s="237" t="s">
        <v>246</v>
      </c>
      <c r="K20" s="237"/>
      <c r="L20" s="237"/>
      <c r="M20" s="237"/>
      <c r="N20" s="237"/>
      <c r="O20" s="237"/>
      <c r="P20" s="232">
        <v>4867</v>
      </c>
      <c r="Q20" s="232"/>
    </row>
    <row r="21" spans="2:17" ht="24.95" customHeight="1" x14ac:dyDescent="0.25">
      <c r="B21" s="237" t="s">
        <v>257</v>
      </c>
      <c r="C21" s="237"/>
      <c r="D21" s="237"/>
      <c r="E21" s="237"/>
      <c r="F21" s="237"/>
      <c r="G21" s="237"/>
      <c r="H21" s="236">
        <v>0</v>
      </c>
      <c r="I21" s="236"/>
      <c r="J21" s="237" t="s">
        <v>247</v>
      </c>
      <c r="K21" s="237"/>
      <c r="L21" s="237"/>
      <c r="M21" s="237"/>
      <c r="N21" s="237"/>
      <c r="O21" s="237"/>
      <c r="P21" s="236">
        <v>0</v>
      </c>
      <c r="Q21" s="236"/>
    </row>
    <row r="22" spans="2:17" ht="24.95" customHeight="1" x14ac:dyDescent="0.25">
      <c r="B22" s="238" t="s">
        <v>258</v>
      </c>
      <c r="C22" s="238"/>
      <c r="D22" s="238"/>
      <c r="E22" s="238"/>
      <c r="F22" s="238"/>
      <c r="G22" s="238"/>
      <c r="H22" s="235">
        <f>SUM(H19:I21)</f>
        <v>25438</v>
      </c>
      <c r="I22" s="235"/>
      <c r="J22" s="238" t="s">
        <v>248</v>
      </c>
      <c r="K22" s="238"/>
      <c r="L22" s="238"/>
      <c r="M22" s="238"/>
      <c r="N22" s="238"/>
      <c r="O22" s="238"/>
      <c r="P22" s="235">
        <f>SUM(P19:Q21)</f>
        <v>37982</v>
      </c>
      <c r="Q22" s="235"/>
    </row>
    <row r="23" spans="2:17" ht="24.95" customHeight="1" x14ac:dyDescent="0.25">
      <c r="B23" s="237" t="s">
        <v>260</v>
      </c>
      <c r="C23" s="237"/>
      <c r="D23" s="237"/>
      <c r="E23" s="237"/>
      <c r="F23" s="237"/>
      <c r="G23" s="237"/>
      <c r="H23" s="236">
        <v>25376</v>
      </c>
      <c r="I23" s="236"/>
      <c r="J23" s="237" t="s">
        <v>259</v>
      </c>
      <c r="K23" s="237"/>
      <c r="L23" s="237"/>
      <c r="M23" s="237"/>
      <c r="N23" s="237"/>
      <c r="O23" s="237"/>
      <c r="P23" s="236">
        <v>25376</v>
      </c>
      <c r="Q23" s="236"/>
    </row>
    <row r="24" spans="2:17" ht="24.95" customHeight="1" x14ac:dyDescent="0.25">
      <c r="B24" s="237" t="s">
        <v>261</v>
      </c>
      <c r="C24" s="237"/>
      <c r="D24" s="237"/>
      <c r="E24" s="237"/>
      <c r="F24" s="237"/>
      <c r="G24" s="237"/>
      <c r="H24" s="232">
        <v>23075</v>
      </c>
      <c r="I24" s="232"/>
      <c r="J24" s="237"/>
      <c r="K24" s="237"/>
      <c r="L24" s="237"/>
      <c r="M24" s="237"/>
      <c r="N24" s="237"/>
      <c r="O24" s="237"/>
      <c r="P24" s="235"/>
      <c r="Q24" s="235"/>
    </row>
    <row r="25" spans="2:17" ht="24.95" customHeight="1" x14ac:dyDescent="0.25">
      <c r="B25" s="238" t="s">
        <v>262</v>
      </c>
      <c r="C25" s="238"/>
      <c r="D25" s="238"/>
      <c r="E25" s="238"/>
      <c r="F25" s="238"/>
      <c r="G25" s="238"/>
      <c r="H25" s="235">
        <f>SUM(H23:I24)</f>
        <v>48451</v>
      </c>
      <c r="I25" s="235"/>
      <c r="J25" s="238" t="s">
        <v>263</v>
      </c>
      <c r="K25" s="238"/>
      <c r="L25" s="238"/>
      <c r="M25" s="238"/>
      <c r="N25" s="238"/>
      <c r="O25" s="238"/>
      <c r="P25" s="235">
        <f>SUM(P23:Q24)</f>
        <v>25376</v>
      </c>
      <c r="Q25" s="235"/>
    </row>
    <row r="26" spans="2:17" ht="24.95" customHeight="1" x14ac:dyDescent="0.3">
      <c r="B26" s="239" t="s">
        <v>264</v>
      </c>
      <c r="C26" s="239"/>
      <c r="D26" s="239"/>
      <c r="E26" s="239"/>
      <c r="F26" s="239"/>
      <c r="G26" s="240"/>
      <c r="H26" s="235">
        <f>H18+H22+H25</f>
        <v>278908</v>
      </c>
      <c r="I26" s="235"/>
      <c r="J26" s="239" t="s">
        <v>265</v>
      </c>
      <c r="K26" s="240"/>
      <c r="L26" s="240"/>
      <c r="M26" s="240"/>
      <c r="N26" s="240"/>
      <c r="O26" s="240"/>
      <c r="P26" s="235">
        <f>P18+P22+P25</f>
        <v>278908</v>
      </c>
      <c r="Q26" s="235"/>
    </row>
    <row r="27" spans="2:17" ht="24.95" customHeight="1" x14ac:dyDescent="0.25"/>
    <row r="28" spans="2:17" ht="24.95" customHeight="1" x14ac:dyDescent="0.25"/>
    <row r="29" spans="2:17" ht="24.95" customHeight="1" x14ac:dyDescent="0.25"/>
    <row r="30" spans="2:17" ht="24.95" customHeight="1" x14ac:dyDescent="0.25"/>
    <row r="31" spans="2:17" ht="24.95" customHeight="1" x14ac:dyDescent="0.25"/>
    <row r="32" spans="2:1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</sheetData>
  <mergeCells count="67">
    <mergeCell ref="A7:Q7"/>
    <mergeCell ref="J20:O20"/>
    <mergeCell ref="J16:O16"/>
    <mergeCell ref="J19:O19"/>
    <mergeCell ref="H16:I16"/>
    <mergeCell ref="H17:I17"/>
    <mergeCell ref="H18:I18"/>
    <mergeCell ref="J18:O18"/>
    <mergeCell ref="J17:O17"/>
    <mergeCell ref="B16:G16"/>
    <mergeCell ref="B11:G11"/>
    <mergeCell ref="P11:Q11"/>
    <mergeCell ref="H14:I14"/>
    <mergeCell ref="H15:I15"/>
    <mergeCell ref="B14:G14"/>
    <mergeCell ref="B15:G15"/>
    <mergeCell ref="B12:G12"/>
    <mergeCell ref="B13:G13"/>
    <mergeCell ref="H12:I12"/>
    <mergeCell ref="J12:O12"/>
    <mergeCell ref="J13:O13"/>
    <mergeCell ref="J14:O14"/>
    <mergeCell ref="J15:O15"/>
    <mergeCell ref="B24:G24"/>
    <mergeCell ref="B23:G23"/>
    <mergeCell ref="H19:I19"/>
    <mergeCell ref="H20:I20"/>
    <mergeCell ref="B22:G22"/>
    <mergeCell ref="B21:G21"/>
    <mergeCell ref="B20:G20"/>
    <mergeCell ref="B26:G26"/>
    <mergeCell ref="J26:O26"/>
    <mergeCell ref="H22:I22"/>
    <mergeCell ref="O5:Q5"/>
    <mergeCell ref="B18:G18"/>
    <mergeCell ref="B19:G19"/>
    <mergeCell ref="B8:Q9"/>
    <mergeCell ref="J11:O11"/>
    <mergeCell ref="P25:Q25"/>
    <mergeCell ref="P24:Q24"/>
    <mergeCell ref="H11:I11"/>
    <mergeCell ref="H13:I13"/>
    <mergeCell ref="B17:G17"/>
    <mergeCell ref="B25:G25"/>
    <mergeCell ref="H24:I24"/>
    <mergeCell ref="H25:I25"/>
    <mergeCell ref="P22:Q22"/>
    <mergeCell ref="P21:Q21"/>
    <mergeCell ref="H21:I21"/>
    <mergeCell ref="J21:O21"/>
    <mergeCell ref="P26:Q26"/>
    <mergeCell ref="H26:I26"/>
    <mergeCell ref="J24:O24"/>
    <mergeCell ref="J23:O23"/>
    <mergeCell ref="P23:Q23"/>
    <mergeCell ref="J25:O25"/>
    <mergeCell ref="H23:I23"/>
    <mergeCell ref="J22:O22"/>
    <mergeCell ref="P20:Q20"/>
    <mergeCell ref="P12:Q12"/>
    <mergeCell ref="P13:Q13"/>
    <mergeCell ref="P14:Q14"/>
    <mergeCell ref="P15:Q15"/>
    <mergeCell ref="P16:Q16"/>
    <mergeCell ref="P17:Q17"/>
    <mergeCell ref="P18:Q18"/>
    <mergeCell ref="P19:Q19"/>
  </mergeCells>
  <phoneticPr fontId="30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6"/>
  <sheetViews>
    <sheetView tabSelected="1" zoomScaleNormal="100" workbookViewId="0">
      <selection activeCell="J19" sqref="J19"/>
    </sheetView>
  </sheetViews>
  <sheetFormatPr defaultRowHeight="15" x14ac:dyDescent="0.25"/>
  <cols>
    <col min="10" max="10" width="18.140625" customWidth="1"/>
    <col min="11" max="11" width="17.140625" customWidth="1"/>
    <col min="12" max="12" width="18" customWidth="1"/>
    <col min="13" max="13" width="19.85546875" customWidth="1"/>
  </cols>
  <sheetData>
    <row r="2" spans="2:15" x14ac:dyDescent="0.25">
      <c r="K2" s="241" t="s">
        <v>348</v>
      </c>
      <c r="L2" s="241"/>
      <c r="M2" s="241"/>
      <c r="N2" s="241"/>
      <c r="O2" s="241"/>
    </row>
    <row r="4" spans="2:15" x14ac:dyDescent="0.25">
      <c r="B4" s="326" t="s">
        <v>275</v>
      </c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</row>
    <row r="5" spans="2:15" ht="15.75" thickBot="1" x14ac:dyDescent="0.3"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</row>
    <row r="6" spans="2:15" ht="16.5" thickTop="1" x14ac:dyDescent="0.25">
      <c r="B6" s="327" t="s">
        <v>276</v>
      </c>
      <c r="C6" s="327"/>
      <c r="D6" s="327"/>
      <c r="E6" s="327"/>
      <c r="F6" s="330"/>
      <c r="G6" s="327" t="s">
        <v>277</v>
      </c>
      <c r="H6" s="327"/>
      <c r="I6" s="327"/>
      <c r="J6" s="329" t="s">
        <v>278</v>
      </c>
      <c r="K6" s="329"/>
      <c r="L6" s="329" t="s">
        <v>279</v>
      </c>
      <c r="M6" s="329"/>
      <c r="N6" s="327" t="s">
        <v>282</v>
      </c>
      <c r="O6" s="327"/>
    </row>
    <row r="7" spans="2:15" ht="16.5" thickBot="1" x14ac:dyDescent="0.3">
      <c r="B7" s="328"/>
      <c r="C7" s="328"/>
      <c r="D7" s="328"/>
      <c r="E7" s="328"/>
      <c r="F7" s="331"/>
      <c r="G7" s="328"/>
      <c r="H7" s="328"/>
      <c r="I7" s="328"/>
      <c r="J7" s="208" t="s">
        <v>280</v>
      </c>
      <c r="K7" s="208" t="s">
        <v>281</v>
      </c>
      <c r="L7" s="208" t="s">
        <v>280</v>
      </c>
      <c r="M7" s="208" t="s">
        <v>281</v>
      </c>
      <c r="N7" s="328"/>
      <c r="O7" s="328"/>
    </row>
    <row r="8" spans="2:15" ht="24.95" customHeight="1" thickTop="1" x14ac:dyDescent="0.25">
      <c r="B8" s="335" t="s">
        <v>41</v>
      </c>
      <c r="C8" s="335"/>
      <c r="D8" s="335"/>
      <c r="E8" s="335"/>
      <c r="F8" s="335"/>
      <c r="G8" s="332" t="s">
        <v>288</v>
      </c>
      <c r="H8" s="333"/>
      <c r="I8" s="334"/>
      <c r="J8" s="209"/>
      <c r="K8" s="210">
        <v>0</v>
      </c>
      <c r="L8" s="209"/>
      <c r="M8" s="210">
        <v>0</v>
      </c>
      <c r="N8" s="319">
        <f t="shared" ref="N8:N16" si="0">K8+M8</f>
        <v>0</v>
      </c>
      <c r="O8" s="319"/>
    </row>
    <row r="9" spans="2:15" ht="24.95" customHeight="1" x14ac:dyDescent="0.25">
      <c r="B9" s="323" t="s">
        <v>283</v>
      </c>
      <c r="C9" s="323"/>
      <c r="D9" s="323"/>
      <c r="E9" s="323"/>
      <c r="F9" s="323"/>
      <c r="G9" s="320" t="s">
        <v>290</v>
      </c>
      <c r="H9" s="321"/>
      <c r="I9" s="322"/>
      <c r="J9" s="211" t="s">
        <v>291</v>
      </c>
      <c r="K9" s="212">
        <v>0</v>
      </c>
      <c r="L9" s="211" t="s">
        <v>291</v>
      </c>
      <c r="M9" s="212">
        <v>0</v>
      </c>
      <c r="N9" s="319">
        <f t="shared" si="0"/>
        <v>0</v>
      </c>
      <c r="O9" s="319"/>
    </row>
    <row r="10" spans="2:15" ht="24.95" customHeight="1" x14ac:dyDescent="0.25">
      <c r="B10" s="323" t="s">
        <v>284</v>
      </c>
      <c r="C10" s="323"/>
      <c r="D10" s="323"/>
      <c r="E10" s="323"/>
      <c r="F10" s="323"/>
      <c r="G10" s="320"/>
      <c r="H10" s="321"/>
      <c r="I10" s="322"/>
      <c r="J10" s="211"/>
      <c r="K10" s="212"/>
      <c r="L10" s="211"/>
      <c r="M10" s="212"/>
      <c r="N10" s="319">
        <f t="shared" si="0"/>
        <v>0</v>
      </c>
      <c r="O10" s="319"/>
    </row>
    <row r="11" spans="2:15" ht="24.95" customHeight="1" x14ac:dyDescent="0.25">
      <c r="B11" s="324" t="s">
        <v>285</v>
      </c>
      <c r="C11" s="324"/>
      <c r="D11" s="324"/>
      <c r="E11" s="324"/>
      <c r="F11" s="324"/>
      <c r="G11" s="320" t="s">
        <v>289</v>
      </c>
      <c r="H11" s="321"/>
      <c r="I11" s="322"/>
      <c r="J11" s="211" t="s">
        <v>291</v>
      </c>
      <c r="K11" s="212">
        <v>0</v>
      </c>
      <c r="L11" s="211" t="s">
        <v>291</v>
      </c>
      <c r="M11" s="212">
        <v>0</v>
      </c>
      <c r="N11" s="319">
        <f t="shared" si="0"/>
        <v>0</v>
      </c>
      <c r="O11" s="319"/>
    </row>
    <row r="12" spans="2:15" ht="24.95" customHeight="1" x14ac:dyDescent="0.25">
      <c r="B12" s="323" t="s">
        <v>287</v>
      </c>
      <c r="C12" s="323"/>
      <c r="D12" s="323"/>
      <c r="E12" s="323"/>
      <c r="F12" s="323"/>
      <c r="G12" s="320" t="s">
        <v>288</v>
      </c>
      <c r="H12" s="321"/>
      <c r="I12" s="322"/>
      <c r="J12" s="211"/>
      <c r="K12" s="212"/>
      <c r="L12" s="211"/>
      <c r="M12" s="212"/>
      <c r="N12" s="319">
        <f t="shared" si="0"/>
        <v>0</v>
      </c>
      <c r="O12" s="319"/>
    </row>
    <row r="13" spans="2:15" ht="24.95" customHeight="1" x14ac:dyDescent="0.25">
      <c r="B13" s="323"/>
      <c r="C13" s="323"/>
      <c r="D13" s="323"/>
      <c r="E13" s="323"/>
      <c r="F13" s="323"/>
      <c r="G13" s="320"/>
      <c r="H13" s="321"/>
      <c r="I13" s="322"/>
      <c r="J13" s="211"/>
      <c r="K13" s="212"/>
      <c r="L13" s="211"/>
      <c r="M13" s="212"/>
      <c r="N13" s="319">
        <f t="shared" si="0"/>
        <v>0</v>
      </c>
      <c r="O13" s="319"/>
    </row>
    <row r="14" spans="2:15" ht="24.95" customHeight="1" x14ac:dyDescent="0.25">
      <c r="B14" s="323"/>
      <c r="C14" s="323"/>
      <c r="D14" s="323"/>
      <c r="E14" s="323"/>
      <c r="F14" s="323"/>
      <c r="G14" s="320"/>
      <c r="H14" s="321"/>
      <c r="I14" s="322"/>
      <c r="J14" s="211"/>
      <c r="K14" s="212"/>
      <c r="L14" s="211"/>
      <c r="M14" s="212"/>
      <c r="N14" s="319">
        <f t="shared" si="0"/>
        <v>0</v>
      </c>
      <c r="O14" s="319"/>
    </row>
    <row r="15" spans="2:15" ht="24.95" customHeight="1" x14ac:dyDescent="0.25">
      <c r="B15" s="323"/>
      <c r="C15" s="323"/>
      <c r="D15" s="323"/>
      <c r="E15" s="323"/>
      <c r="F15" s="323"/>
      <c r="G15" s="320"/>
      <c r="H15" s="321"/>
      <c r="I15" s="322"/>
      <c r="J15" s="211"/>
      <c r="K15" s="212"/>
      <c r="L15" s="211"/>
      <c r="M15" s="212"/>
      <c r="N15" s="319">
        <f t="shared" si="0"/>
        <v>0</v>
      </c>
      <c r="O15" s="319"/>
    </row>
    <row r="16" spans="2:15" ht="24.95" customHeight="1" x14ac:dyDescent="0.25">
      <c r="B16" s="323"/>
      <c r="C16" s="323"/>
      <c r="D16" s="323"/>
      <c r="E16" s="323"/>
      <c r="F16" s="323"/>
      <c r="G16" s="320"/>
      <c r="H16" s="321"/>
      <c r="I16" s="322"/>
      <c r="J16" s="211"/>
      <c r="K16" s="212"/>
      <c r="L16" s="211"/>
      <c r="M16" s="212"/>
      <c r="N16" s="319">
        <f t="shared" si="0"/>
        <v>0</v>
      </c>
      <c r="O16" s="319"/>
    </row>
    <row r="17" spans="2:15" ht="24.95" customHeight="1" x14ac:dyDescent="0.3">
      <c r="B17" s="337" t="s">
        <v>286</v>
      </c>
      <c r="C17" s="338"/>
      <c r="D17" s="338"/>
      <c r="E17" s="338"/>
      <c r="F17" s="338"/>
      <c r="G17" s="338"/>
      <c r="H17" s="338"/>
      <c r="I17" s="338"/>
      <c r="J17" s="338"/>
      <c r="K17" s="338"/>
      <c r="L17" s="338"/>
      <c r="M17" s="339"/>
      <c r="N17" s="336">
        <f>SUM(N8:O16)</f>
        <v>0</v>
      </c>
      <c r="O17" s="336"/>
    </row>
    <row r="18" spans="2:15" ht="24.95" customHeight="1" x14ac:dyDescent="0.25">
      <c r="B18" s="245"/>
      <c r="C18" s="245"/>
      <c r="D18" s="245"/>
      <c r="E18" s="245"/>
      <c r="F18" s="245"/>
      <c r="K18" s="186"/>
      <c r="M18" s="186"/>
      <c r="N18" s="325"/>
      <c r="O18" s="325"/>
    </row>
    <row r="19" spans="2:15" ht="24.95" customHeight="1" x14ac:dyDescent="0.25">
      <c r="B19" s="245"/>
      <c r="C19" s="245"/>
      <c r="D19" s="245"/>
      <c r="E19" s="245"/>
      <c r="F19" s="245"/>
      <c r="K19" s="186"/>
      <c r="M19" s="186"/>
      <c r="N19" s="325"/>
      <c r="O19" s="325"/>
    </row>
    <row r="20" spans="2:15" ht="24.95" customHeight="1" x14ac:dyDescent="0.25">
      <c r="B20" s="245"/>
      <c r="C20" s="245"/>
      <c r="D20" s="245"/>
      <c r="E20" s="245"/>
      <c r="F20" s="245"/>
      <c r="K20" s="186"/>
      <c r="M20" s="186"/>
      <c r="N20" s="325"/>
      <c r="O20" s="325"/>
    </row>
    <row r="21" spans="2:15" ht="24.95" customHeight="1" x14ac:dyDescent="0.25">
      <c r="B21" s="245"/>
      <c r="C21" s="245"/>
      <c r="D21" s="245"/>
      <c r="E21" s="245"/>
      <c r="F21" s="245"/>
      <c r="K21" s="186"/>
      <c r="N21" s="325"/>
      <c r="O21" s="325"/>
    </row>
    <row r="22" spans="2:15" ht="24.95" customHeight="1" x14ac:dyDescent="0.25">
      <c r="K22" s="186"/>
      <c r="N22" s="325"/>
      <c r="O22" s="325"/>
    </row>
    <row r="23" spans="2:15" ht="24.95" customHeight="1" x14ac:dyDescent="0.25">
      <c r="N23" s="325"/>
      <c r="O23" s="325"/>
    </row>
    <row r="24" spans="2:15" ht="24.95" customHeight="1" x14ac:dyDescent="0.25"/>
    <row r="25" spans="2:15" ht="24.95" customHeight="1" x14ac:dyDescent="0.25"/>
    <row r="26" spans="2:15" ht="24.95" customHeight="1" x14ac:dyDescent="0.25"/>
    <row r="27" spans="2:15" ht="24.95" customHeight="1" x14ac:dyDescent="0.25"/>
    <row r="28" spans="2:15" ht="24.95" customHeight="1" x14ac:dyDescent="0.25"/>
    <row r="29" spans="2:15" ht="24.95" customHeight="1" x14ac:dyDescent="0.25"/>
    <row r="30" spans="2:15" ht="24.95" customHeight="1" x14ac:dyDescent="0.25"/>
    <row r="31" spans="2:15" ht="24.95" customHeight="1" x14ac:dyDescent="0.25"/>
    <row r="32" spans="2:15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</sheetData>
  <mergeCells count="46">
    <mergeCell ref="N21:O21"/>
    <mergeCell ref="G15:I15"/>
    <mergeCell ref="B15:F15"/>
    <mergeCell ref="B16:F16"/>
    <mergeCell ref="N17:O17"/>
    <mergeCell ref="N18:O18"/>
    <mergeCell ref="B17:M17"/>
    <mergeCell ref="N19:O19"/>
    <mergeCell ref="N20:O20"/>
    <mergeCell ref="N15:O15"/>
    <mergeCell ref="B21:F21"/>
    <mergeCell ref="G16:I16"/>
    <mergeCell ref="N23:O23"/>
    <mergeCell ref="B4:O5"/>
    <mergeCell ref="G6:I7"/>
    <mergeCell ref="J6:K6"/>
    <mergeCell ref="L6:M6"/>
    <mergeCell ref="N6:O7"/>
    <mergeCell ref="B6:F7"/>
    <mergeCell ref="N22:O22"/>
    <mergeCell ref="G8:I8"/>
    <mergeCell ref="B8:F8"/>
    <mergeCell ref="N14:O14"/>
    <mergeCell ref="B14:F14"/>
    <mergeCell ref="N16:O16"/>
    <mergeCell ref="B18:F18"/>
    <mergeCell ref="B19:F19"/>
    <mergeCell ref="B20:F20"/>
    <mergeCell ref="K2:O2"/>
    <mergeCell ref="G9:I9"/>
    <mergeCell ref="G10:I10"/>
    <mergeCell ref="G11:I11"/>
    <mergeCell ref="N10:O10"/>
    <mergeCell ref="N8:O8"/>
    <mergeCell ref="N9:O9"/>
    <mergeCell ref="N11:O11"/>
    <mergeCell ref="N12:O12"/>
    <mergeCell ref="G14:I14"/>
    <mergeCell ref="B13:F13"/>
    <mergeCell ref="B9:F9"/>
    <mergeCell ref="B10:F10"/>
    <mergeCell ref="B11:F11"/>
    <mergeCell ref="B12:F12"/>
    <mergeCell ref="G12:I12"/>
    <mergeCell ref="G13:I13"/>
    <mergeCell ref="N13:O13"/>
  </mergeCells>
  <phoneticPr fontId="30" type="noConversion"/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70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="150" zoomScaleNormal="150" workbookViewId="0">
      <pane xSplit="2" ySplit="8" topLeftCell="C27" activePane="bottomRight" state="frozen"/>
      <selection pane="topRight" activeCell="C1" sqref="C1"/>
      <selection pane="bottomLeft" activeCell="A8" sqref="A8"/>
      <selection pane="bottomRight" sqref="A1:G1"/>
    </sheetView>
  </sheetViews>
  <sheetFormatPr defaultColWidth="8.85546875" defaultRowHeight="12.75" x14ac:dyDescent="0.2"/>
  <cols>
    <col min="1" max="1" width="3.5703125" style="1" customWidth="1"/>
    <col min="2" max="2" width="41.28515625" style="1" customWidth="1"/>
    <col min="3" max="3" width="26.5703125" style="1" customWidth="1"/>
    <col min="4" max="4" width="29.7109375" style="1" customWidth="1"/>
    <col min="5" max="5" width="27" style="1" customWidth="1"/>
    <col min="6" max="6" width="28.140625" style="1" customWidth="1"/>
    <col min="7" max="7" width="31.7109375" style="1" customWidth="1"/>
    <col min="8" max="16384" width="8.85546875" style="1"/>
  </cols>
  <sheetData>
    <row r="1" spans="1:7" ht="15" x14ac:dyDescent="0.25">
      <c r="A1" s="251" t="s">
        <v>349</v>
      </c>
      <c r="B1" s="245"/>
      <c r="C1" s="245"/>
      <c r="D1" s="245"/>
      <c r="E1" s="245"/>
      <c r="F1" s="245"/>
      <c r="G1" s="245"/>
    </row>
    <row r="2" spans="1:7" ht="30.75" customHeight="1" x14ac:dyDescent="0.2">
      <c r="B2" s="247"/>
      <c r="C2" s="248"/>
      <c r="D2" s="248"/>
      <c r="E2" s="248"/>
      <c r="F2" s="248"/>
      <c r="G2" s="248"/>
    </row>
    <row r="3" spans="1:7" ht="15" x14ac:dyDescent="0.25">
      <c r="B3" s="241"/>
      <c r="C3" s="241"/>
      <c r="D3" s="241"/>
      <c r="E3" s="241" t="s">
        <v>344</v>
      </c>
      <c r="F3" s="241"/>
      <c r="G3" s="241"/>
    </row>
    <row r="4" spans="1:7" x14ac:dyDescent="0.2">
      <c r="B4" s="249" t="s">
        <v>64</v>
      </c>
      <c r="C4" s="249"/>
      <c r="D4" s="249"/>
      <c r="E4" s="249"/>
      <c r="F4" s="249"/>
      <c r="G4" s="249"/>
    </row>
    <row r="5" spans="1:7" x14ac:dyDescent="0.2">
      <c r="B5" s="249"/>
      <c r="C5" s="249"/>
      <c r="D5" s="249"/>
      <c r="E5" s="249"/>
      <c r="F5" s="249"/>
      <c r="G5" s="249"/>
    </row>
    <row r="6" spans="1:7" ht="24.95" customHeight="1" x14ac:dyDescent="0.2">
      <c r="B6" s="250"/>
      <c r="C6" s="250"/>
      <c r="D6" s="250"/>
      <c r="E6" s="250"/>
      <c r="F6" s="250"/>
      <c r="G6" s="250"/>
    </row>
    <row r="7" spans="1:7" ht="62.25" customHeight="1" x14ac:dyDescent="0.2">
      <c r="B7" s="26" t="s">
        <v>65</v>
      </c>
      <c r="C7" s="27" t="s">
        <v>66</v>
      </c>
      <c r="D7" s="27" t="s">
        <v>67</v>
      </c>
      <c r="E7" s="27" t="s">
        <v>68</v>
      </c>
      <c r="F7" s="28" t="s">
        <v>69</v>
      </c>
      <c r="G7" s="29" t="s">
        <v>70</v>
      </c>
    </row>
    <row r="8" spans="1:7" ht="24.95" customHeight="1" x14ac:dyDescent="0.2">
      <c r="B8" s="30" t="s">
        <v>71</v>
      </c>
      <c r="C8" s="31" t="s">
        <v>293</v>
      </c>
      <c r="D8" s="31" t="s">
        <v>294</v>
      </c>
      <c r="E8" s="31" t="s">
        <v>294</v>
      </c>
      <c r="F8" s="32" t="s">
        <v>294</v>
      </c>
      <c r="G8" s="33" t="s">
        <v>294</v>
      </c>
    </row>
    <row r="9" spans="1:7" ht="24.95" customHeight="1" x14ac:dyDescent="0.2">
      <c r="B9" s="34" t="s">
        <v>45</v>
      </c>
      <c r="C9" s="35"/>
      <c r="D9" s="35"/>
      <c r="E9" s="35"/>
      <c r="F9" s="36"/>
      <c r="G9" s="37"/>
    </row>
    <row r="10" spans="1:7" ht="24.95" customHeight="1" x14ac:dyDescent="0.2">
      <c r="B10" s="38" t="s">
        <v>72</v>
      </c>
      <c r="C10" s="219">
        <v>139439</v>
      </c>
      <c r="D10" s="39"/>
      <c r="E10" s="39"/>
      <c r="F10" s="40"/>
      <c r="G10" s="41">
        <f t="shared" ref="G10:G17" si="0">SUM(C10:F10)</f>
        <v>139439</v>
      </c>
    </row>
    <row r="11" spans="1:7" ht="25.15" customHeight="1" x14ac:dyDescent="0.2">
      <c r="B11" s="42" t="s">
        <v>73</v>
      </c>
      <c r="C11" s="219">
        <v>25992</v>
      </c>
      <c r="D11" s="43"/>
      <c r="E11" s="43"/>
      <c r="F11" s="44"/>
      <c r="G11" s="45">
        <f t="shared" si="0"/>
        <v>25992</v>
      </c>
    </row>
    <row r="12" spans="1:7" ht="24.95" customHeight="1" x14ac:dyDescent="0.2">
      <c r="B12" s="38" t="s">
        <v>39</v>
      </c>
      <c r="C12" s="39">
        <v>27350</v>
      </c>
      <c r="D12" s="39"/>
      <c r="E12" s="46"/>
      <c r="F12" s="47"/>
      <c r="G12" s="41">
        <f t="shared" si="0"/>
        <v>27350</v>
      </c>
    </row>
    <row r="13" spans="1:7" ht="24.95" customHeight="1" x14ac:dyDescent="0.2">
      <c r="B13" s="48" t="s">
        <v>45</v>
      </c>
      <c r="C13" s="219">
        <v>11823</v>
      </c>
      <c r="D13" s="39">
        <v>105</v>
      </c>
      <c r="E13" s="39"/>
      <c r="F13" s="40">
        <v>150</v>
      </c>
      <c r="G13" s="41">
        <f t="shared" si="0"/>
        <v>12078</v>
      </c>
    </row>
    <row r="14" spans="1:7" ht="24.95" customHeight="1" x14ac:dyDescent="0.2">
      <c r="B14" s="38" t="s">
        <v>74</v>
      </c>
      <c r="C14" s="39">
        <v>0</v>
      </c>
      <c r="D14" s="39"/>
      <c r="E14" s="39"/>
      <c r="F14" s="40">
        <v>160</v>
      </c>
      <c r="G14" s="41">
        <f t="shared" si="0"/>
        <v>160</v>
      </c>
    </row>
    <row r="15" spans="1:7" ht="24.95" customHeight="1" thickBot="1" x14ac:dyDescent="0.25">
      <c r="B15" s="49" t="s">
        <v>75</v>
      </c>
      <c r="C15" s="50">
        <f>SUM(C10:C14)</f>
        <v>204604</v>
      </c>
      <c r="D15" s="51">
        <f>SUM(D10:D14)</f>
        <v>105</v>
      </c>
      <c r="E15" s="50">
        <f>SUM(E10:E14)</f>
        <v>0</v>
      </c>
      <c r="F15" s="52">
        <f>SUM(F10:F14)</f>
        <v>310</v>
      </c>
      <c r="G15" s="53">
        <f t="shared" si="0"/>
        <v>205019</v>
      </c>
    </row>
    <row r="16" spans="1:7" ht="24.95" customHeight="1" thickTop="1" thickBot="1" x14ac:dyDescent="0.25">
      <c r="B16" s="54" t="s">
        <v>76</v>
      </c>
      <c r="C16" s="55"/>
      <c r="D16" s="229">
        <v>51594</v>
      </c>
      <c r="E16" s="56">
        <v>41800</v>
      </c>
      <c r="F16" s="228">
        <v>4583</v>
      </c>
      <c r="G16" s="57">
        <f t="shared" si="0"/>
        <v>97977</v>
      </c>
    </row>
    <row r="17" spans="2:7" ht="24.95" customHeight="1" thickTop="1" thickBot="1" x14ac:dyDescent="0.25">
      <c r="B17" s="58" t="s">
        <v>77</v>
      </c>
      <c r="C17" s="220">
        <v>22888</v>
      </c>
      <c r="D17" s="220">
        <v>88</v>
      </c>
      <c r="E17" s="220">
        <v>52</v>
      </c>
      <c r="F17" s="221">
        <v>47</v>
      </c>
      <c r="G17" s="59">
        <f t="shared" si="0"/>
        <v>23075</v>
      </c>
    </row>
    <row r="18" spans="2:7" ht="24.95" customHeight="1" thickTop="1" x14ac:dyDescent="0.2">
      <c r="B18" s="60" t="s">
        <v>78</v>
      </c>
      <c r="C18" s="61">
        <f>SUM(C15:C17)</f>
        <v>227492</v>
      </c>
      <c r="D18" s="62">
        <f>SUM(D15:D17)</f>
        <v>51787</v>
      </c>
      <c r="E18" s="62">
        <f>SUM(E15:E17)</f>
        <v>41852</v>
      </c>
      <c r="F18" s="63">
        <f>SUM(F15:F17)</f>
        <v>4940</v>
      </c>
      <c r="G18" s="64">
        <f>SUM(C18:F18)-G16</f>
        <v>228094</v>
      </c>
    </row>
    <row r="19" spans="2:7" ht="24.95" customHeight="1" x14ac:dyDescent="0.2">
      <c r="B19" s="48" t="s">
        <v>79</v>
      </c>
      <c r="C19" s="65">
        <v>0</v>
      </c>
      <c r="D19" s="66">
        <v>0</v>
      </c>
      <c r="E19" s="66">
        <v>0</v>
      </c>
      <c r="F19" s="67">
        <v>0</v>
      </c>
      <c r="G19" s="68">
        <f>SUM(C19:F19)</f>
        <v>0</v>
      </c>
    </row>
    <row r="20" spans="2:7" ht="24.95" customHeight="1" x14ac:dyDescent="0.2">
      <c r="B20" s="69" t="s">
        <v>80</v>
      </c>
      <c r="C20" s="70">
        <f>C18</f>
        <v>227492</v>
      </c>
      <c r="D20" s="71">
        <f>SUM(D18:D19)</f>
        <v>51787</v>
      </c>
      <c r="E20" s="71">
        <f>SUM(E18:E19)</f>
        <v>41852</v>
      </c>
      <c r="F20" s="72">
        <f>SUM(F18:F19)</f>
        <v>4940</v>
      </c>
      <c r="G20" s="73">
        <f>SUM(G18:G19)</f>
        <v>228094</v>
      </c>
    </row>
    <row r="21" spans="2:7" ht="33.75" customHeight="1" x14ac:dyDescent="0.2">
      <c r="B21" s="74" t="s">
        <v>81</v>
      </c>
      <c r="C21" s="70">
        <f>SUM(C20)</f>
        <v>227492</v>
      </c>
      <c r="D21" s="71">
        <f>SUM(D20)</f>
        <v>51787</v>
      </c>
      <c r="E21" s="71">
        <f>SUM(E20)</f>
        <v>41852</v>
      </c>
      <c r="F21" s="72">
        <f>SUM(F20)</f>
        <v>4940</v>
      </c>
      <c r="G21" s="73">
        <f>G20</f>
        <v>228094</v>
      </c>
    </row>
    <row r="22" spans="2:7" ht="24.95" customHeight="1" x14ac:dyDescent="0.2">
      <c r="B22" s="34" t="s">
        <v>82</v>
      </c>
      <c r="C22" s="35"/>
      <c r="D22" s="35"/>
      <c r="E22" s="35"/>
      <c r="F22" s="36"/>
      <c r="G22" s="37"/>
    </row>
    <row r="23" spans="2:7" ht="24.95" customHeight="1" x14ac:dyDescent="0.2">
      <c r="B23" s="48" t="s">
        <v>56</v>
      </c>
      <c r="C23" s="39">
        <v>25438</v>
      </c>
      <c r="D23" s="39"/>
      <c r="E23" s="39"/>
      <c r="F23" s="40"/>
      <c r="G23" s="75">
        <f>SUM(C23:F23)</f>
        <v>25438</v>
      </c>
    </row>
    <row r="24" spans="2:7" ht="24.95" customHeight="1" x14ac:dyDescent="0.2">
      <c r="B24" s="48" t="s">
        <v>83</v>
      </c>
      <c r="C24" s="39"/>
      <c r="D24" s="39"/>
      <c r="E24" s="39"/>
      <c r="F24" s="40"/>
      <c r="G24" s="75">
        <f>SUM(C24:F24)</f>
        <v>0</v>
      </c>
    </row>
    <row r="25" spans="2:7" ht="24.95" customHeight="1" x14ac:dyDescent="0.2">
      <c r="B25" s="48" t="s">
        <v>84</v>
      </c>
      <c r="C25" s="39"/>
      <c r="D25" s="39"/>
      <c r="E25" s="39"/>
      <c r="F25" s="40"/>
      <c r="G25" s="75">
        <f>SUM(C25:F25)</f>
        <v>0</v>
      </c>
    </row>
    <row r="26" spans="2:7" ht="24.95" customHeight="1" x14ac:dyDescent="0.2">
      <c r="B26" s="69" t="s">
        <v>85</v>
      </c>
      <c r="C26" s="70">
        <f>SUM(C23:C25)</f>
        <v>25438</v>
      </c>
      <c r="D26" s="70">
        <f>SUM(D23:D25)</f>
        <v>0</v>
      </c>
      <c r="E26" s="70">
        <f>SUM(E23:E25)</f>
        <v>0</v>
      </c>
      <c r="F26" s="76">
        <f>SUM(F23:F25)</f>
        <v>0</v>
      </c>
      <c r="G26" s="73">
        <f>SUM(G23:G25)</f>
        <v>25438</v>
      </c>
    </row>
    <row r="27" spans="2:7" ht="24.95" customHeight="1" x14ac:dyDescent="0.2">
      <c r="B27" s="48" t="s">
        <v>86</v>
      </c>
      <c r="C27" s="39"/>
      <c r="D27" s="39"/>
      <c r="E27" s="39"/>
      <c r="F27" s="40"/>
      <c r="G27" s="41">
        <f>SUM(C27:F27)</f>
        <v>0</v>
      </c>
    </row>
    <row r="28" spans="2:7" ht="24.95" customHeight="1" x14ac:dyDescent="0.2">
      <c r="B28" s="69" t="s">
        <v>87</v>
      </c>
      <c r="C28" s="77">
        <f>SUM(C26+BC27)</f>
        <v>25438</v>
      </c>
      <c r="D28" s="77">
        <f>SUM(D26+BD27)</f>
        <v>0</v>
      </c>
      <c r="E28" s="77">
        <f>SUM(E26+BE27)</f>
        <v>0</v>
      </c>
      <c r="F28" s="78">
        <f>SUM(F26+BF27)</f>
        <v>0</v>
      </c>
      <c r="G28" s="79">
        <f>SUM(C28:F28)</f>
        <v>25438</v>
      </c>
    </row>
    <row r="29" spans="2:7" ht="24.95" customHeight="1" x14ac:dyDescent="0.2">
      <c r="B29" s="48" t="s">
        <v>88</v>
      </c>
      <c r="C29" s="39">
        <v>0</v>
      </c>
      <c r="D29" s="39">
        <v>0</v>
      </c>
      <c r="E29" s="39">
        <v>0</v>
      </c>
      <c r="F29" s="40">
        <v>0</v>
      </c>
      <c r="G29" s="41">
        <f>SUM(C29:F29)</f>
        <v>0</v>
      </c>
    </row>
    <row r="30" spans="2:7" ht="24.95" customHeight="1" x14ac:dyDescent="0.2">
      <c r="B30" s="69" t="s">
        <v>89</v>
      </c>
      <c r="C30" s="70">
        <f>SUM(C26+C27+C29)</f>
        <v>25438</v>
      </c>
      <c r="D30" s="70">
        <f>SUM(D26+D27+D29)</f>
        <v>0</v>
      </c>
      <c r="E30" s="70">
        <f>SUM(E26+E27+E29)</f>
        <v>0</v>
      </c>
      <c r="F30" s="76">
        <f>SUM(F26+F27+F29)</f>
        <v>0</v>
      </c>
      <c r="G30" s="73">
        <f>SUM(G26+G27+G29)</f>
        <v>25438</v>
      </c>
    </row>
    <row r="31" spans="2:7" ht="24.95" customHeight="1" x14ac:dyDescent="0.2">
      <c r="B31" s="48" t="s">
        <v>323</v>
      </c>
      <c r="C31" s="39">
        <v>25376</v>
      </c>
      <c r="D31" s="35"/>
      <c r="E31" s="35"/>
      <c r="F31" s="36"/>
      <c r="G31" s="41">
        <f>SUM(C31:F31)</f>
        <v>25376</v>
      </c>
    </row>
    <row r="32" spans="2:7" ht="24.95" customHeight="1" x14ac:dyDescent="0.2">
      <c r="B32" s="80" t="s">
        <v>90</v>
      </c>
      <c r="C32" s="81">
        <f>SUM(C21+C30+C31)</f>
        <v>278306</v>
      </c>
      <c r="D32" s="82">
        <f>SUM(D21+D30)</f>
        <v>51787</v>
      </c>
      <c r="E32" s="82">
        <f>SUM(E21+E30)</f>
        <v>41852</v>
      </c>
      <c r="F32" s="83">
        <f>SUM(F21+F30)</f>
        <v>4940</v>
      </c>
      <c r="G32" s="84">
        <f>SUM(G21+G30+G31)</f>
        <v>278908</v>
      </c>
    </row>
    <row r="33" spans="2:7" ht="24.95" customHeight="1" x14ac:dyDescent="0.2">
      <c r="B33" s="85" t="s">
        <v>91</v>
      </c>
      <c r="C33" s="86"/>
      <c r="D33" s="86"/>
      <c r="E33" s="86"/>
      <c r="F33" s="87"/>
      <c r="G33" s="88"/>
    </row>
    <row r="34" spans="2:7" ht="24.95" customHeight="1" x14ac:dyDescent="0.2">
      <c r="B34" s="89" t="s">
        <v>92</v>
      </c>
      <c r="C34" s="90"/>
      <c r="D34" s="90"/>
      <c r="E34" s="90"/>
      <c r="F34" s="91"/>
      <c r="G34" s="92"/>
    </row>
    <row r="35" spans="2:7" ht="24.95" customHeight="1" x14ac:dyDescent="0.2">
      <c r="B35" s="93" t="s">
        <v>93</v>
      </c>
      <c r="C35" s="94">
        <f>SUM(C36+C37)</f>
        <v>42875</v>
      </c>
      <c r="D35" s="94">
        <f>SUM(D36+D37)</f>
        <v>29004</v>
      </c>
      <c r="E35" s="94">
        <f>SUM(E36+E37)</f>
        <v>30112</v>
      </c>
      <c r="F35" s="95">
        <f>SUM(F36+F37)</f>
        <v>1928</v>
      </c>
      <c r="G35" s="96">
        <f>SUM(G36+G37)</f>
        <v>103919</v>
      </c>
    </row>
    <row r="36" spans="2:7" ht="24.95" customHeight="1" x14ac:dyDescent="0.2">
      <c r="B36" s="97" t="s">
        <v>94</v>
      </c>
      <c r="C36" s="226">
        <v>42020</v>
      </c>
      <c r="D36" s="35">
        <v>27736</v>
      </c>
      <c r="E36" s="35">
        <v>29221</v>
      </c>
      <c r="F36" s="36">
        <v>1840</v>
      </c>
      <c r="G36" s="37">
        <f>SUM(C36:F36)</f>
        <v>100817</v>
      </c>
    </row>
    <row r="37" spans="2:7" ht="24.95" customHeight="1" x14ac:dyDescent="0.2">
      <c r="B37" s="97" t="s">
        <v>95</v>
      </c>
      <c r="C37" s="35">
        <v>855</v>
      </c>
      <c r="D37" s="35">
        <v>1268</v>
      </c>
      <c r="E37" s="35">
        <v>891</v>
      </c>
      <c r="F37" s="36">
        <v>88</v>
      </c>
      <c r="G37" s="37">
        <f>SUM(C37:F37)</f>
        <v>3102</v>
      </c>
    </row>
    <row r="38" spans="2:7" ht="24.95" customHeight="1" x14ac:dyDescent="0.2">
      <c r="B38" s="93" t="s">
        <v>96</v>
      </c>
      <c r="C38" s="94">
        <f>SUM(C39+C40)</f>
        <v>9275</v>
      </c>
      <c r="D38" s="94">
        <f>SUM(D39+D40)</f>
        <v>7842</v>
      </c>
      <c r="E38" s="94">
        <f>SUM(E39+E40)</f>
        <v>8208</v>
      </c>
      <c r="F38" s="95">
        <f>SUM(F39+F40)</f>
        <v>528</v>
      </c>
      <c r="G38" s="96">
        <f>SUM(G39+G40)</f>
        <v>25853</v>
      </c>
    </row>
    <row r="39" spans="2:7" ht="24.95" customHeight="1" x14ac:dyDescent="0.2">
      <c r="B39" s="97" t="s">
        <v>97</v>
      </c>
      <c r="C39" s="226">
        <v>8970</v>
      </c>
      <c r="D39" s="35">
        <v>7389</v>
      </c>
      <c r="E39" s="35">
        <v>7890</v>
      </c>
      <c r="F39" s="36">
        <v>496</v>
      </c>
      <c r="G39" s="37">
        <f>SUM(C39:F39)</f>
        <v>24745</v>
      </c>
    </row>
    <row r="40" spans="2:7" ht="24.95" customHeight="1" x14ac:dyDescent="0.2">
      <c r="B40" s="97" t="s">
        <v>98</v>
      </c>
      <c r="C40" s="35">
        <v>305</v>
      </c>
      <c r="D40" s="35">
        <v>453</v>
      </c>
      <c r="E40" s="35">
        <v>318</v>
      </c>
      <c r="F40" s="36">
        <v>32</v>
      </c>
      <c r="G40" s="37">
        <f>SUM(C40:F40)</f>
        <v>1108</v>
      </c>
    </row>
    <row r="41" spans="2:7" ht="24.95" customHeight="1" x14ac:dyDescent="0.2">
      <c r="B41" s="93" t="s">
        <v>99</v>
      </c>
      <c r="C41" s="94">
        <f>SUM(C42+C43)</f>
        <v>51981</v>
      </c>
      <c r="D41" s="94">
        <f>SUM(D42+D43)</f>
        <v>7893</v>
      </c>
      <c r="E41" s="94">
        <f>SUM(E42+E43)</f>
        <v>3524</v>
      </c>
      <c r="F41" s="95">
        <f>SUM(F42+F43)</f>
        <v>2484</v>
      </c>
      <c r="G41" s="96">
        <f>SUM(G42+G43)</f>
        <v>65882</v>
      </c>
    </row>
    <row r="42" spans="2:7" ht="24.95" customHeight="1" x14ac:dyDescent="0.2">
      <c r="B42" s="97" t="s">
        <v>100</v>
      </c>
      <c r="C42" s="226">
        <v>51981</v>
      </c>
      <c r="D42" s="226">
        <v>7893</v>
      </c>
      <c r="E42" s="226">
        <v>3524</v>
      </c>
      <c r="F42" s="225">
        <v>2484</v>
      </c>
      <c r="G42" s="37">
        <f>SUM(C42:F42)</f>
        <v>65882</v>
      </c>
    </row>
    <row r="43" spans="2:7" ht="11.25" customHeight="1" x14ac:dyDescent="0.2">
      <c r="B43" s="97"/>
      <c r="C43" s="35"/>
      <c r="D43" s="35"/>
      <c r="E43" s="35"/>
      <c r="F43" s="36"/>
      <c r="G43" s="37"/>
    </row>
    <row r="44" spans="2:7" ht="24.95" customHeight="1" x14ac:dyDescent="0.2">
      <c r="B44" s="93" t="s">
        <v>318</v>
      </c>
      <c r="C44" s="224">
        <v>5166</v>
      </c>
      <c r="D44" s="224">
        <v>7041</v>
      </c>
      <c r="E44" s="94"/>
      <c r="F44" s="95"/>
      <c r="G44" s="96">
        <f>SUM(C44:F44)</f>
        <v>12207</v>
      </c>
    </row>
    <row r="45" spans="2:7" ht="24.95" customHeight="1" x14ac:dyDescent="0.2">
      <c r="B45" s="93" t="s">
        <v>101</v>
      </c>
      <c r="C45" s="224">
        <v>5933</v>
      </c>
      <c r="D45" s="94"/>
      <c r="E45" s="94"/>
      <c r="F45" s="95"/>
      <c r="G45" s="96">
        <f>SUM(C45:F45)</f>
        <v>5933</v>
      </c>
    </row>
    <row r="46" spans="2:7" ht="24.95" customHeight="1" x14ac:dyDescent="0.2">
      <c r="B46" s="93" t="s">
        <v>102</v>
      </c>
      <c r="C46" s="94">
        <f>SUM(C47+C48)</f>
        <v>1756</v>
      </c>
      <c r="D46" s="94"/>
      <c r="E46" s="94"/>
      <c r="F46" s="95"/>
      <c r="G46" s="96">
        <f>SUM(G47+G48)</f>
        <v>1756</v>
      </c>
    </row>
    <row r="47" spans="2:7" ht="24.95" customHeight="1" x14ac:dyDescent="0.2">
      <c r="B47" s="97" t="s">
        <v>103</v>
      </c>
      <c r="C47" s="226">
        <v>1756</v>
      </c>
      <c r="D47" s="35"/>
      <c r="E47" s="35"/>
      <c r="F47" s="36"/>
      <c r="G47" s="37">
        <f t="shared" ref="G47:G53" si="1">SUM(C47:F47)</f>
        <v>1756</v>
      </c>
    </row>
    <row r="48" spans="2:7" ht="24.95" customHeight="1" x14ac:dyDescent="0.2">
      <c r="B48" s="97" t="s">
        <v>104</v>
      </c>
      <c r="C48" s="35"/>
      <c r="D48" s="35"/>
      <c r="E48" s="35"/>
      <c r="F48" s="36"/>
      <c r="G48" s="37">
        <f t="shared" si="1"/>
        <v>0</v>
      </c>
    </row>
    <row r="49" spans="2:8" ht="33" customHeight="1" thickBot="1" x14ac:dyDescent="0.25">
      <c r="B49" s="49" t="s">
        <v>105</v>
      </c>
      <c r="C49" s="98">
        <f>SUM(C35+C38+C41+C44+C45+C46)</f>
        <v>116986</v>
      </c>
      <c r="D49" s="98">
        <f>SUM(D35+D38+D41+D44+D45+D46)</f>
        <v>51780</v>
      </c>
      <c r="E49" s="98">
        <f>SUM(E35+E38+E41+E44+E45+E46)</f>
        <v>41844</v>
      </c>
      <c r="F49" s="99">
        <f>SUM(F35+F38+F41+F44+F45+F46)</f>
        <v>4940</v>
      </c>
      <c r="G49" s="100">
        <f t="shared" si="1"/>
        <v>215550</v>
      </c>
    </row>
    <row r="50" spans="2:8" ht="24.95" customHeight="1" thickTop="1" x14ac:dyDescent="0.2">
      <c r="B50" s="101" t="s">
        <v>106</v>
      </c>
      <c r="C50" s="102">
        <f>D16</f>
        <v>51594</v>
      </c>
      <c r="D50" s="103"/>
      <c r="E50" s="103"/>
      <c r="F50" s="104"/>
      <c r="G50" s="105">
        <f t="shared" si="1"/>
        <v>51594</v>
      </c>
    </row>
    <row r="51" spans="2:8" ht="24.95" customHeight="1" x14ac:dyDescent="0.2">
      <c r="B51" s="106" t="s">
        <v>107</v>
      </c>
      <c r="C51" s="107">
        <f>F16</f>
        <v>4583</v>
      </c>
      <c r="D51" s="108"/>
      <c r="E51" s="108"/>
      <c r="F51" s="109"/>
      <c r="G51" s="110">
        <f t="shared" si="1"/>
        <v>4583</v>
      </c>
    </row>
    <row r="52" spans="2:8" ht="24.95" customHeight="1" x14ac:dyDescent="0.2">
      <c r="B52" s="111" t="s">
        <v>108</v>
      </c>
      <c r="C52" s="46">
        <f>E16</f>
        <v>41800</v>
      </c>
      <c r="D52" s="112"/>
      <c r="E52" s="112"/>
      <c r="F52" s="113"/>
      <c r="G52" s="110">
        <f t="shared" si="1"/>
        <v>41800</v>
      </c>
    </row>
    <row r="53" spans="2:8" ht="24.95" customHeight="1" thickBot="1" x14ac:dyDescent="0.25">
      <c r="B53" s="114" t="s">
        <v>109</v>
      </c>
      <c r="C53" s="115">
        <f>SUM(C50:C52)</f>
        <v>97977</v>
      </c>
      <c r="D53" s="116">
        <f>SUM(D50:D52)</f>
        <v>0</v>
      </c>
      <c r="E53" s="116">
        <f>SUM(E50:E52)</f>
        <v>0</v>
      </c>
      <c r="F53" s="117">
        <f>SUM(F50:F52)</f>
        <v>0</v>
      </c>
      <c r="G53" s="118">
        <f t="shared" si="1"/>
        <v>97977</v>
      </c>
    </row>
    <row r="54" spans="2:8" ht="24.95" customHeight="1" thickTop="1" x14ac:dyDescent="0.2">
      <c r="B54" s="119" t="s">
        <v>110</v>
      </c>
      <c r="C54" s="120">
        <f>SUM(C49+C53)</f>
        <v>214963</v>
      </c>
      <c r="D54" s="121">
        <f>SUM(D49+D53)</f>
        <v>51780</v>
      </c>
      <c r="E54" s="121">
        <f>SUM(E49+E53)</f>
        <v>41844</v>
      </c>
      <c r="F54" s="122">
        <f>SUM(F49+F53)</f>
        <v>4940</v>
      </c>
      <c r="G54" s="123">
        <f>SUM(G49)</f>
        <v>215550</v>
      </c>
    </row>
    <row r="55" spans="2:8" ht="24.95" customHeight="1" x14ac:dyDescent="0.2">
      <c r="B55" s="34" t="s">
        <v>111</v>
      </c>
      <c r="C55" s="35"/>
      <c r="D55" s="35"/>
      <c r="E55" s="35"/>
      <c r="F55" s="36"/>
      <c r="G55" s="37"/>
    </row>
    <row r="56" spans="2:8" ht="24.95" customHeight="1" x14ac:dyDescent="0.2">
      <c r="B56" s="124" t="s">
        <v>112</v>
      </c>
      <c r="C56" s="224">
        <v>33100</v>
      </c>
      <c r="D56" s="224">
        <v>7</v>
      </c>
      <c r="E56" s="224">
        <v>8</v>
      </c>
      <c r="F56" s="95"/>
      <c r="G56" s="125">
        <f>SUM(C56:F56)</f>
        <v>33115</v>
      </c>
    </row>
    <row r="57" spans="2:8" ht="24.95" customHeight="1" x14ac:dyDescent="0.2">
      <c r="B57" s="124" t="s">
        <v>113</v>
      </c>
      <c r="C57" s="224">
        <v>4867</v>
      </c>
      <c r="D57" s="94"/>
      <c r="E57" s="94"/>
      <c r="F57" s="95"/>
      <c r="G57" s="125">
        <f>SUM(C57:F57)</f>
        <v>4867</v>
      </c>
    </row>
    <row r="58" spans="2:8" ht="24.95" customHeight="1" x14ac:dyDescent="0.2">
      <c r="B58" s="93" t="s">
        <v>114</v>
      </c>
      <c r="C58" s="94"/>
      <c r="D58" s="94"/>
      <c r="E58" s="94"/>
      <c r="F58" s="95"/>
      <c r="G58" s="125">
        <f t="shared" ref="G58:G63" si="2">SUM(C58:F58)</f>
        <v>0</v>
      </c>
    </row>
    <row r="59" spans="2:8" ht="30.75" customHeight="1" x14ac:dyDescent="0.2">
      <c r="B59" s="69" t="s">
        <v>115</v>
      </c>
      <c r="C59" s="126">
        <f>SUM(C56:C58)</f>
        <v>37967</v>
      </c>
      <c r="D59" s="126">
        <f>SUM(D56:D58)</f>
        <v>7</v>
      </c>
      <c r="E59" s="126">
        <f>SUM(E56:E58)</f>
        <v>8</v>
      </c>
      <c r="F59" s="127">
        <f>SUM(F56:F58)</f>
        <v>0</v>
      </c>
      <c r="G59" s="125">
        <f t="shared" si="2"/>
        <v>37982</v>
      </c>
    </row>
    <row r="60" spans="2:8" ht="12.75" customHeight="1" x14ac:dyDescent="0.2">
      <c r="B60" s="42"/>
      <c r="C60" s="107"/>
      <c r="D60" s="107"/>
      <c r="E60" s="107"/>
      <c r="F60" s="128"/>
      <c r="G60" s="129">
        <f t="shared" si="2"/>
        <v>0</v>
      </c>
    </row>
    <row r="61" spans="2:8" ht="13.5" customHeight="1" x14ac:dyDescent="0.2">
      <c r="B61" s="130"/>
      <c r="C61" s="131"/>
      <c r="D61" s="131"/>
      <c r="E61" s="131"/>
      <c r="F61" s="132"/>
      <c r="G61" s="129">
        <f t="shared" si="2"/>
        <v>0</v>
      </c>
    </row>
    <row r="62" spans="2:8" ht="24.95" customHeight="1" x14ac:dyDescent="0.2">
      <c r="B62" s="133" t="s">
        <v>117</v>
      </c>
      <c r="C62" s="126">
        <f>SUM(C59:C61)</f>
        <v>37967</v>
      </c>
      <c r="D62" s="126">
        <f>SUM(D59+D61)</f>
        <v>7</v>
      </c>
      <c r="E62" s="126">
        <f>SUM(E59+E61)</f>
        <v>8</v>
      </c>
      <c r="F62" s="127">
        <f>SUM(F59+F61)</f>
        <v>0</v>
      </c>
      <c r="G62" s="125">
        <f t="shared" si="2"/>
        <v>37982</v>
      </c>
      <c r="H62" s="12"/>
    </row>
    <row r="63" spans="2:8" ht="15" customHeight="1" x14ac:dyDescent="0.2">
      <c r="B63" s="42" t="s">
        <v>116</v>
      </c>
      <c r="C63" s="107">
        <v>25376</v>
      </c>
      <c r="D63" s="86"/>
      <c r="E63" s="86"/>
      <c r="F63" s="87"/>
      <c r="G63" s="129">
        <f t="shared" si="2"/>
        <v>25376</v>
      </c>
    </row>
    <row r="64" spans="2:8" ht="24.95" customHeight="1" x14ac:dyDescent="0.2">
      <c r="B64" s="80" t="s">
        <v>118</v>
      </c>
      <c r="C64" s="81">
        <f>SUM(C54+C62+C63)</f>
        <v>278306</v>
      </c>
      <c r="D64" s="135">
        <f>SUM(D54+D62)</f>
        <v>51787</v>
      </c>
      <c r="E64" s="135">
        <f>SUM(E54+E62)</f>
        <v>41852</v>
      </c>
      <c r="F64" s="136">
        <f>SUM(F54+F62)</f>
        <v>4940</v>
      </c>
      <c r="G64" s="84">
        <f>G54+G62+G63</f>
        <v>278908</v>
      </c>
    </row>
    <row r="65" spans="2:7" ht="24.95" customHeight="1" x14ac:dyDescent="0.2">
      <c r="B65" s="134"/>
      <c r="C65" s="86"/>
      <c r="D65" s="86"/>
      <c r="E65" s="86"/>
      <c r="F65" s="87"/>
      <c r="G65" s="86"/>
    </row>
    <row r="66" spans="2:7" ht="24.95" customHeight="1" x14ac:dyDescent="0.2">
      <c r="B66" s="137"/>
      <c r="C66" s="137"/>
      <c r="D66" s="137"/>
      <c r="E66" s="137"/>
      <c r="F66" s="137"/>
      <c r="G66" s="138"/>
    </row>
    <row r="67" spans="2:7" ht="24.95" customHeight="1" x14ac:dyDescent="0.2">
      <c r="B67" s="139" t="s">
        <v>119</v>
      </c>
      <c r="C67" s="140">
        <f>SUM(C68)</f>
        <v>9</v>
      </c>
      <c r="D67" s="140">
        <v>9</v>
      </c>
      <c r="E67" s="140">
        <v>10</v>
      </c>
      <c r="F67" s="141">
        <v>1</v>
      </c>
      <c r="G67" s="142">
        <f>SUM(C67:F67)</f>
        <v>29</v>
      </c>
    </row>
    <row r="68" spans="2:7" ht="24.95" customHeight="1" x14ac:dyDescent="0.2">
      <c r="B68" s="143" t="s">
        <v>120</v>
      </c>
      <c r="C68" s="144">
        <v>9</v>
      </c>
      <c r="D68" s="144">
        <v>8</v>
      </c>
      <c r="E68" s="144">
        <v>10</v>
      </c>
      <c r="F68" s="145">
        <v>1</v>
      </c>
      <c r="G68" s="146">
        <f>SUM(C68:F68)</f>
        <v>28</v>
      </c>
    </row>
    <row r="69" spans="2:7" ht="24.95" customHeight="1" x14ac:dyDescent="0.2">
      <c r="B69" s="139" t="s">
        <v>292</v>
      </c>
      <c r="C69" s="140">
        <v>8</v>
      </c>
      <c r="D69" s="140">
        <v>9</v>
      </c>
      <c r="E69" s="140">
        <v>10</v>
      </c>
      <c r="F69" s="147">
        <v>1</v>
      </c>
      <c r="G69" s="148">
        <f>SUM(C69:F69)</f>
        <v>28</v>
      </c>
    </row>
    <row r="70" spans="2:7" ht="24.95" customHeight="1" x14ac:dyDescent="0.2">
      <c r="B70" s="143" t="s">
        <v>120</v>
      </c>
      <c r="C70" s="144">
        <v>8</v>
      </c>
      <c r="D70" s="144">
        <v>8</v>
      </c>
      <c r="E70" s="144">
        <v>10</v>
      </c>
      <c r="F70" s="149">
        <v>1</v>
      </c>
      <c r="G70" s="150">
        <f>SUM(C70:F70)</f>
        <v>27</v>
      </c>
    </row>
    <row r="71" spans="2:7" ht="24.95" customHeight="1" x14ac:dyDescent="0.2">
      <c r="B71" s="139" t="s">
        <v>121</v>
      </c>
      <c r="C71" s="140">
        <v>55</v>
      </c>
      <c r="D71" s="140">
        <v>0</v>
      </c>
      <c r="E71" s="140">
        <v>0</v>
      </c>
      <c r="F71" s="141">
        <v>0</v>
      </c>
      <c r="G71" s="142">
        <f>SUM(C71:F71)</f>
        <v>55</v>
      </c>
    </row>
    <row r="72" spans="2:7" ht="24.95" customHeight="1" x14ac:dyDescent="0.2"/>
    <row r="73" spans="2:7" ht="24.95" customHeight="1" x14ac:dyDescent="0.2"/>
    <row r="74" spans="2:7" ht="24.95" customHeight="1" x14ac:dyDescent="0.2"/>
    <row r="75" spans="2:7" ht="24.95" customHeight="1" x14ac:dyDescent="0.2"/>
  </sheetData>
  <mergeCells count="5">
    <mergeCell ref="B2:G2"/>
    <mergeCell ref="B4:G6"/>
    <mergeCell ref="B3:D3"/>
    <mergeCell ref="E3:G3"/>
    <mergeCell ref="A1:G1"/>
  </mergeCells>
  <phoneticPr fontId="30" type="noConversion"/>
  <printOptions horizontalCentered="1" verticalCentered="1"/>
  <pageMargins left="0" right="0" top="0.19685039370078741" bottom="0.19685039370078741" header="0.11811023622047245" footer="0.11811023622047245"/>
  <pageSetup paperSize="9" scale="62" orientation="landscape" horizontalDpi="300" verticalDpi="300" r:id="rId1"/>
  <headerFooter alignWithMargins="0">
    <oddFooter>&amp;R&amp;P</oddFooter>
  </headerFooter>
  <rowBreaks count="2" manualBreakCount="2">
    <brk id="32" max="16383" man="1"/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3"/>
  <sheetViews>
    <sheetView zoomScaleNormal="100" workbookViewId="0">
      <selection activeCell="A2" sqref="A2:M2"/>
    </sheetView>
  </sheetViews>
  <sheetFormatPr defaultColWidth="8.85546875" defaultRowHeight="12.75" x14ac:dyDescent="0.2"/>
  <cols>
    <col min="1" max="8" width="8.85546875" style="1" customWidth="1"/>
    <col min="9" max="9" width="16" style="1" customWidth="1"/>
    <col min="10" max="10" width="18.140625" style="1" customWidth="1"/>
    <col min="11" max="11" width="3.140625" style="1" customWidth="1"/>
    <col min="12" max="12" width="21.7109375" style="1" customWidth="1"/>
    <col min="13" max="14" width="22.5703125" style="1" bestFit="1" customWidth="1"/>
    <col min="15" max="16384" width="8.85546875" style="1"/>
  </cols>
  <sheetData>
    <row r="1" spans="1:14" ht="15" x14ac:dyDescent="0.2">
      <c r="M1" s="255" t="s">
        <v>345</v>
      </c>
      <c r="N1" s="255"/>
    </row>
    <row r="2" spans="1:14" ht="15" x14ac:dyDescent="0.25">
      <c r="A2" s="251" t="s">
        <v>351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</row>
    <row r="3" spans="1:14" ht="25.15" customHeight="1" x14ac:dyDescent="0.3">
      <c r="B3" s="260" t="s">
        <v>298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N3" s="2">
        <f>SUM(M4:M32)</f>
        <v>139438867</v>
      </c>
    </row>
    <row r="4" spans="1:14" ht="25.15" customHeight="1" x14ac:dyDescent="0.25">
      <c r="B4" s="261" t="s">
        <v>0</v>
      </c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3">
        <f>SUM(L5:L20)</f>
        <v>136771267</v>
      </c>
    </row>
    <row r="5" spans="1:14" ht="25.15" customHeight="1" x14ac:dyDescent="0.25">
      <c r="A5" s="4" t="s">
        <v>1</v>
      </c>
      <c r="B5" s="257" t="s">
        <v>2</v>
      </c>
      <c r="C5" s="258"/>
      <c r="D5" s="258"/>
      <c r="E5" s="258"/>
      <c r="F5" s="258"/>
      <c r="G5" s="258"/>
      <c r="H5" s="258"/>
      <c r="I5" s="258"/>
      <c r="J5" s="258"/>
      <c r="K5" s="5"/>
      <c r="L5" s="6">
        <f>SUM(J6:J15)</f>
        <v>64762126</v>
      </c>
    </row>
    <row r="6" spans="1:14" ht="25.15" customHeight="1" x14ac:dyDescent="0.2">
      <c r="B6" s="256" t="s">
        <v>3</v>
      </c>
      <c r="C6" s="256"/>
      <c r="D6" s="256"/>
      <c r="E6" s="256"/>
      <c r="F6" s="256"/>
      <c r="G6" s="256"/>
      <c r="H6" s="256"/>
      <c r="I6" s="256"/>
      <c r="J6" s="7">
        <v>30594400</v>
      </c>
      <c r="K6" s="8"/>
      <c r="L6" s="8"/>
    </row>
    <row r="7" spans="1:14" ht="25.15" customHeight="1" x14ac:dyDescent="0.2">
      <c r="B7" s="256" t="s">
        <v>4</v>
      </c>
      <c r="C7" s="256"/>
      <c r="D7" s="256"/>
      <c r="E7" s="256"/>
      <c r="F7" s="256"/>
      <c r="G7" s="256"/>
      <c r="H7" s="256"/>
      <c r="I7" s="256"/>
      <c r="J7" s="7">
        <f>SUM(I8:I11)</f>
        <v>26009446</v>
      </c>
      <c r="K7" s="8"/>
      <c r="L7" s="8"/>
    </row>
    <row r="8" spans="1:14" ht="25.15" customHeight="1" x14ac:dyDescent="0.25">
      <c r="B8" s="9" t="s">
        <v>5</v>
      </c>
      <c r="C8" s="253" t="s">
        <v>6</v>
      </c>
      <c r="D8" s="253"/>
      <c r="E8" s="253"/>
      <c r="F8" s="253"/>
      <c r="G8" s="253"/>
      <c r="H8" s="253"/>
      <c r="I8" s="10">
        <v>5938566</v>
      </c>
      <c r="J8" s="8"/>
      <c r="K8" s="8"/>
      <c r="L8" s="8"/>
    </row>
    <row r="9" spans="1:14" ht="25.15" customHeight="1" x14ac:dyDescent="0.25">
      <c r="B9" s="9" t="s">
        <v>7</v>
      </c>
      <c r="C9" s="252" t="s">
        <v>8</v>
      </c>
      <c r="D9" s="252"/>
      <c r="E9" s="252"/>
      <c r="F9" s="252"/>
      <c r="G9" s="252"/>
      <c r="H9" s="252"/>
      <c r="I9" s="10">
        <v>15104000</v>
      </c>
      <c r="J9" s="8"/>
      <c r="K9" s="8"/>
      <c r="L9" s="8"/>
    </row>
    <row r="10" spans="1:14" ht="25.15" customHeight="1" x14ac:dyDescent="0.25">
      <c r="B10" s="9" t="s">
        <v>9</v>
      </c>
      <c r="C10" s="252" t="s">
        <v>10</v>
      </c>
      <c r="D10" s="252"/>
      <c r="E10" s="252"/>
      <c r="F10" s="252"/>
      <c r="G10" s="252"/>
      <c r="H10" s="252"/>
      <c r="I10" s="10">
        <v>100000</v>
      </c>
      <c r="J10" s="8"/>
      <c r="K10" s="8"/>
      <c r="L10" s="8"/>
    </row>
    <row r="11" spans="1:14" ht="25.15" customHeight="1" x14ac:dyDescent="0.25">
      <c r="B11" s="9" t="s">
        <v>11</v>
      </c>
      <c r="C11" s="252" t="s">
        <v>12</v>
      </c>
      <c r="D11" s="252"/>
      <c r="E11" s="252"/>
      <c r="F11" s="252"/>
      <c r="G11" s="252"/>
      <c r="H11" s="252"/>
      <c r="I11" s="10">
        <v>4866880</v>
      </c>
      <c r="J11" s="8"/>
      <c r="K11" s="8"/>
      <c r="L11" s="8"/>
    </row>
    <row r="12" spans="1:14" ht="25.15" customHeight="1" x14ac:dyDescent="0.2">
      <c r="B12" s="256" t="s">
        <v>297</v>
      </c>
      <c r="C12" s="256"/>
      <c r="D12" s="256"/>
      <c r="E12" s="256"/>
      <c r="F12" s="256"/>
      <c r="G12" s="256"/>
      <c r="H12" s="256"/>
      <c r="I12" s="256"/>
      <c r="J12" s="7">
        <v>5513330</v>
      </c>
      <c r="K12" s="8"/>
      <c r="L12" s="8"/>
    </row>
    <row r="13" spans="1:14" ht="25.15" customHeight="1" x14ac:dyDescent="0.2">
      <c r="B13" s="256" t="s">
        <v>325</v>
      </c>
      <c r="C13" s="256"/>
      <c r="D13" s="256"/>
      <c r="E13" s="256"/>
      <c r="F13" s="256"/>
      <c r="G13" s="256"/>
      <c r="H13" s="256"/>
      <c r="I13" s="256"/>
      <c r="J13" s="7">
        <v>736950</v>
      </c>
      <c r="K13" s="8"/>
      <c r="L13" s="8"/>
    </row>
    <row r="14" spans="1:14" ht="25.15" customHeight="1" x14ac:dyDescent="0.25">
      <c r="B14" s="231">
        <v>6</v>
      </c>
      <c r="C14" s="259" t="s">
        <v>334</v>
      </c>
      <c r="D14" s="259"/>
      <c r="E14" s="259"/>
      <c r="F14" s="259"/>
      <c r="G14" s="259"/>
      <c r="H14" s="259"/>
      <c r="J14" s="230">
        <v>521000</v>
      </c>
      <c r="K14" s="216"/>
      <c r="L14" s="216"/>
    </row>
    <row r="15" spans="1:14" ht="25.15" customHeight="1" x14ac:dyDescent="0.25">
      <c r="B15" s="231">
        <v>7</v>
      </c>
      <c r="C15" s="259" t="s">
        <v>335</v>
      </c>
      <c r="D15" s="259"/>
      <c r="E15" s="259"/>
      <c r="F15" s="259"/>
      <c r="G15" s="259"/>
      <c r="H15" s="259"/>
      <c r="J15" s="230">
        <v>1387000</v>
      </c>
      <c r="K15" s="216"/>
      <c r="L15" s="216"/>
    </row>
    <row r="16" spans="1:14" ht="25.15" customHeight="1" x14ac:dyDescent="0.25">
      <c r="A16" s="4" t="s">
        <v>13</v>
      </c>
      <c r="B16" s="257" t="s">
        <v>14</v>
      </c>
      <c r="C16" s="258"/>
      <c r="D16" s="258"/>
      <c r="E16" s="258"/>
      <c r="F16" s="258"/>
      <c r="G16" s="258"/>
      <c r="H16" s="258"/>
      <c r="I16" s="258"/>
      <c r="J16" s="258"/>
      <c r="K16" s="258"/>
      <c r="L16" s="6">
        <f>SUM(J17:J18)</f>
        <v>32210667</v>
      </c>
    </row>
    <row r="17" spans="1:13" ht="25.15" customHeight="1" x14ac:dyDescent="0.2">
      <c r="B17" s="256" t="s">
        <v>15</v>
      </c>
      <c r="C17" s="256"/>
      <c r="D17" s="256"/>
      <c r="E17" s="256"/>
      <c r="F17" s="256"/>
      <c r="G17" s="256"/>
      <c r="H17" s="256"/>
      <c r="I17" s="256"/>
      <c r="J17" s="7">
        <v>27754000</v>
      </c>
      <c r="K17" s="8"/>
      <c r="L17" s="8"/>
    </row>
    <row r="18" spans="1:13" ht="25.15" customHeight="1" x14ac:dyDescent="0.2">
      <c r="B18" s="256" t="s">
        <v>16</v>
      </c>
      <c r="C18" s="256"/>
      <c r="D18" s="256"/>
      <c r="E18" s="256"/>
      <c r="F18" s="256"/>
      <c r="G18" s="256"/>
      <c r="H18" s="256"/>
      <c r="I18" s="256"/>
      <c r="J18" s="7">
        <v>4456667</v>
      </c>
      <c r="K18" s="8"/>
      <c r="L18" s="8"/>
    </row>
    <row r="19" spans="1:13" ht="25.15" customHeight="1" x14ac:dyDescent="0.25">
      <c r="B19" s="11"/>
      <c r="C19" s="11"/>
      <c r="D19" s="11"/>
      <c r="E19" s="11"/>
      <c r="F19" s="11"/>
      <c r="G19" s="11"/>
      <c r="H19" s="11"/>
      <c r="I19" s="8"/>
      <c r="J19" s="7"/>
      <c r="K19" s="8"/>
      <c r="L19" s="8"/>
    </row>
    <row r="20" spans="1:13" ht="25.15" customHeight="1" x14ac:dyDescent="0.25">
      <c r="A20" s="4" t="s">
        <v>17</v>
      </c>
      <c r="B20" s="257" t="s">
        <v>18</v>
      </c>
      <c r="C20" s="258"/>
      <c r="D20" s="258"/>
      <c r="E20" s="258"/>
      <c r="F20" s="258"/>
      <c r="G20" s="258"/>
      <c r="H20" s="258"/>
      <c r="I20" s="258"/>
      <c r="J20" s="258"/>
      <c r="K20" s="258"/>
      <c r="L20" s="6">
        <f>SUM(J21:J29)</f>
        <v>39798474</v>
      </c>
    </row>
    <row r="21" spans="1:13" ht="25.15" customHeight="1" x14ac:dyDescent="0.25">
      <c r="A21" s="12"/>
      <c r="B21" s="254" t="s">
        <v>19</v>
      </c>
      <c r="C21" s="254"/>
      <c r="D21" s="254"/>
      <c r="E21" s="254"/>
      <c r="F21" s="254"/>
      <c r="G21" s="254"/>
      <c r="H21" s="254"/>
      <c r="I21" s="254"/>
      <c r="J21" s="218">
        <v>5226000</v>
      </c>
      <c r="K21" s="13"/>
      <c r="L21" s="14"/>
    </row>
    <row r="22" spans="1:13" ht="25.15" customHeight="1" x14ac:dyDescent="0.2">
      <c r="B22" s="254" t="s">
        <v>20</v>
      </c>
      <c r="C22" s="254"/>
      <c r="D22" s="254"/>
      <c r="E22" s="254"/>
      <c r="F22" s="254"/>
      <c r="G22" s="254"/>
      <c r="H22" s="254"/>
      <c r="I22" s="254"/>
      <c r="J22" s="7">
        <v>12868180</v>
      </c>
      <c r="K22" s="8"/>
      <c r="L22" s="213">
        <f>SUM(J22:J22)</f>
        <v>12868180</v>
      </c>
    </row>
    <row r="23" spans="1:13" ht="25.15" customHeight="1" x14ac:dyDescent="0.2">
      <c r="B23" s="254" t="s">
        <v>21</v>
      </c>
      <c r="C23" s="254"/>
      <c r="D23" s="254"/>
      <c r="E23" s="254"/>
      <c r="F23" s="254"/>
      <c r="G23" s="254"/>
      <c r="H23" s="254"/>
      <c r="I23" s="254"/>
      <c r="J23" s="7">
        <f>SUM(I24:I28)</f>
        <v>21641294</v>
      </c>
      <c r="K23" s="8"/>
      <c r="L23" s="8"/>
    </row>
    <row r="24" spans="1:13" ht="25.15" customHeight="1" x14ac:dyDescent="0.25">
      <c r="B24" s="9" t="s">
        <v>5</v>
      </c>
      <c r="C24" s="252" t="s">
        <v>22</v>
      </c>
      <c r="D24" s="252"/>
      <c r="E24" s="252"/>
      <c r="F24" s="252"/>
      <c r="G24" s="252"/>
      <c r="H24" s="252"/>
      <c r="I24" s="10">
        <v>924300</v>
      </c>
      <c r="J24" s="7"/>
      <c r="K24" s="8"/>
      <c r="L24" s="8"/>
    </row>
    <row r="25" spans="1:13" ht="25.15" customHeight="1" x14ac:dyDescent="0.25">
      <c r="B25" s="9" t="s">
        <v>7</v>
      </c>
      <c r="C25" s="253" t="s">
        <v>23</v>
      </c>
      <c r="D25" s="253"/>
      <c r="E25" s="253"/>
      <c r="F25" s="253"/>
      <c r="G25" s="253"/>
      <c r="H25" s="253"/>
      <c r="I25" s="10">
        <v>924300</v>
      </c>
      <c r="J25" s="7"/>
      <c r="K25" s="8"/>
      <c r="L25" s="8"/>
    </row>
    <row r="26" spans="1:13" ht="25.15" customHeight="1" x14ac:dyDescent="0.25">
      <c r="B26" s="9" t="s">
        <v>9</v>
      </c>
      <c r="C26" s="252" t="s">
        <v>24</v>
      </c>
      <c r="D26" s="252"/>
      <c r="E26" s="252"/>
      <c r="F26" s="252"/>
      <c r="G26" s="252"/>
      <c r="H26" s="252"/>
      <c r="I26" s="10">
        <v>775040</v>
      </c>
      <c r="J26" s="8"/>
      <c r="K26" s="8"/>
      <c r="L26" s="8"/>
    </row>
    <row r="27" spans="1:13" ht="25.15" customHeight="1" x14ac:dyDescent="0.25">
      <c r="B27" s="9" t="s">
        <v>11</v>
      </c>
      <c r="C27" s="252" t="s">
        <v>25</v>
      </c>
      <c r="D27" s="252"/>
      <c r="E27" s="252"/>
      <c r="F27" s="252"/>
      <c r="G27" s="252"/>
      <c r="H27" s="252"/>
      <c r="I27" s="10">
        <v>725000</v>
      </c>
      <c r="J27" s="8"/>
      <c r="K27" s="8"/>
      <c r="L27" s="8"/>
    </row>
    <row r="28" spans="1:13" ht="25.15" customHeight="1" x14ac:dyDescent="0.25">
      <c r="B28" s="9" t="s">
        <v>26</v>
      </c>
      <c r="C28" s="253" t="s">
        <v>27</v>
      </c>
      <c r="D28" s="253"/>
      <c r="E28" s="253"/>
      <c r="F28" s="253"/>
      <c r="G28" s="253"/>
      <c r="H28" s="253"/>
      <c r="I28" s="10">
        <v>18292654</v>
      </c>
      <c r="J28" s="8"/>
      <c r="K28" s="8"/>
      <c r="L28" s="8"/>
    </row>
    <row r="29" spans="1:13" ht="25.15" customHeight="1" x14ac:dyDescent="0.25">
      <c r="B29" s="254" t="s">
        <v>338</v>
      </c>
      <c r="C29" s="254"/>
      <c r="D29" s="254"/>
      <c r="E29" s="254"/>
      <c r="F29" s="254"/>
      <c r="G29" s="254"/>
      <c r="H29" s="254"/>
      <c r="I29" s="254"/>
      <c r="J29" s="218">
        <v>63000</v>
      </c>
      <c r="K29" s="8"/>
      <c r="L29" s="8"/>
    </row>
    <row r="30" spans="1:13" ht="25.15" customHeight="1" x14ac:dyDescent="0.25">
      <c r="A30" s="4" t="s">
        <v>28</v>
      </c>
      <c r="B30" s="257" t="s">
        <v>29</v>
      </c>
      <c r="C30" s="258"/>
      <c r="D30" s="258"/>
      <c r="E30" s="258"/>
      <c r="F30" s="258"/>
      <c r="G30" s="258"/>
      <c r="H30" s="258"/>
      <c r="I30" s="258"/>
      <c r="J30" s="258"/>
      <c r="K30" s="258"/>
      <c r="L30" s="6"/>
      <c r="M30" s="3">
        <f>SUM(L30:L31)</f>
        <v>2667600</v>
      </c>
    </row>
    <row r="31" spans="1:13" s="15" customFormat="1" ht="25.15" customHeight="1" x14ac:dyDescent="0.25">
      <c r="A31" s="12"/>
      <c r="B31" s="254" t="s">
        <v>299</v>
      </c>
      <c r="C31" s="254"/>
      <c r="D31" s="254"/>
      <c r="E31" s="254"/>
      <c r="F31" s="254"/>
      <c r="G31" s="254"/>
      <c r="H31" s="254"/>
      <c r="I31" s="254"/>
      <c r="J31" s="7"/>
      <c r="K31" s="13"/>
      <c r="L31" s="14">
        <v>2667600</v>
      </c>
    </row>
    <row r="33" spans="2:16" ht="13.5" thickBo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30">
    <mergeCell ref="B29:I29"/>
    <mergeCell ref="B30:K30"/>
    <mergeCell ref="B31:I31"/>
    <mergeCell ref="B3:L3"/>
    <mergeCell ref="B4:L4"/>
    <mergeCell ref="B6:I6"/>
    <mergeCell ref="C28:H28"/>
    <mergeCell ref="B7:I7"/>
    <mergeCell ref="B5:J5"/>
    <mergeCell ref="C10:H10"/>
    <mergeCell ref="C9:H9"/>
    <mergeCell ref="C24:H24"/>
    <mergeCell ref="C8:H8"/>
    <mergeCell ref="B18:I18"/>
    <mergeCell ref="C26:H26"/>
    <mergeCell ref="C14:H14"/>
    <mergeCell ref="C27:H27"/>
    <mergeCell ref="C25:H25"/>
    <mergeCell ref="B22:I22"/>
    <mergeCell ref="M1:N1"/>
    <mergeCell ref="B17:I17"/>
    <mergeCell ref="C11:H11"/>
    <mergeCell ref="B12:I12"/>
    <mergeCell ref="B16:K16"/>
    <mergeCell ref="B23:I23"/>
    <mergeCell ref="B20:K20"/>
    <mergeCell ref="B21:I21"/>
    <mergeCell ref="B13:I13"/>
    <mergeCell ref="C15:H15"/>
    <mergeCell ref="A2:M2"/>
  </mergeCells>
  <phoneticPr fontId="30" type="noConversion"/>
  <printOptions horizontalCentered="1" verticalCentered="1"/>
  <pageMargins left="0" right="0" top="0.98425196850393704" bottom="0.59055118110236227" header="0.51181102362204722" footer="0.11811023622047245"/>
  <pageSetup paperSize="9" scale="59" orientation="landscape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4"/>
  <sheetViews>
    <sheetView zoomScaleNormal="100" workbookViewId="0">
      <selection activeCell="A2" sqref="A2:K2"/>
    </sheetView>
  </sheetViews>
  <sheetFormatPr defaultColWidth="8.85546875" defaultRowHeight="12.75" x14ac:dyDescent="0.2"/>
  <cols>
    <col min="1" max="7" width="8.85546875" style="1" customWidth="1"/>
    <col min="8" max="8" width="12.5703125" style="1" customWidth="1"/>
    <col min="9" max="9" width="17.140625" style="1" customWidth="1"/>
    <col min="10" max="10" width="28.42578125" style="1" bestFit="1" customWidth="1"/>
    <col min="11" max="16384" width="8.85546875" style="1"/>
  </cols>
  <sheetData>
    <row r="2" spans="1:22" ht="15.75" x14ac:dyDescent="0.25">
      <c r="A2" s="268" t="s">
        <v>352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</row>
    <row r="3" spans="1:22" ht="26.25" x14ac:dyDescent="0.4">
      <c r="B3" s="264" t="s">
        <v>270</v>
      </c>
      <c r="C3" s="264"/>
      <c r="D3" s="264"/>
      <c r="E3" s="264"/>
      <c r="F3" s="264"/>
      <c r="G3" s="264"/>
      <c r="H3" s="264"/>
      <c r="I3" s="264"/>
      <c r="J3" s="264"/>
      <c r="K3" s="264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</row>
    <row r="4" spans="1:22" ht="25.5" customHeight="1" x14ac:dyDescent="0.3">
      <c r="B4" s="265" t="s">
        <v>296</v>
      </c>
      <c r="C4" s="265"/>
      <c r="D4" s="265"/>
      <c r="E4" s="265"/>
      <c r="F4" s="265"/>
      <c r="G4" s="265"/>
      <c r="H4" s="265"/>
      <c r="I4" s="265"/>
      <c r="J4" s="265"/>
      <c r="K4" s="265"/>
    </row>
    <row r="5" spans="1:22" ht="24.95" customHeight="1" x14ac:dyDescent="0.25">
      <c r="A5" s="17" t="s">
        <v>1</v>
      </c>
      <c r="B5" s="263" t="s">
        <v>30</v>
      </c>
      <c r="C5" s="263"/>
      <c r="D5" s="263"/>
      <c r="E5" s="263"/>
      <c r="F5" s="263"/>
      <c r="G5" s="263"/>
      <c r="H5" s="263"/>
      <c r="I5" s="263"/>
      <c r="J5" s="18">
        <f>SUM(I6:I12)</f>
        <v>139438600</v>
      </c>
    </row>
    <row r="6" spans="1:22" ht="24.95" customHeight="1" x14ac:dyDescent="0.2">
      <c r="B6" s="19">
        <v>1</v>
      </c>
      <c r="C6" s="254" t="s">
        <v>2</v>
      </c>
      <c r="D6" s="254"/>
      <c r="E6" s="254"/>
      <c r="F6" s="254"/>
      <c r="G6" s="254"/>
      <c r="H6" s="254"/>
      <c r="I6" s="20">
        <v>62117000</v>
      </c>
    </row>
    <row r="7" spans="1:22" ht="24.95" customHeight="1" x14ac:dyDescent="0.2">
      <c r="B7" s="19">
        <v>2</v>
      </c>
      <c r="C7" s="254" t="s">
        <v>31</v>
      </c>
      <c r="D7" s="254"/>
      <c r="E7" s="254"/>
      <c r="F7" s="254"/>
      <c r="G7" s="254"/>
      <c r="H7" s="254"/>
      <c r="I7" s="20">
        <v>32211000</v>
      </c>
    </row>
    <row r="8" spans="1:22" ht="24.95" customHeight="1" x14ac:dyDescent="0.2">
      <c r="B8" s="19">
        <v>3</v>
      </c>
      <c r="C8" s="254" t="s">
        <v>32</v>
      </c>
      <c r="D8" s="254"/>
      <c r="E8" s="254"/>
      <c r="F8" s="254"/>
      <c r="G8" s="254"/>
      <c r="H8" s="254"/>
      <c r="I8" s="20">
        <v>39798000</v>
      </c>
    </row>
    <row r="9" spans="1:22" ht="24.95" customHeight="1" x14ac:dyDescent="0.2">
      <c r="B9" s="19">
        <v>4</v>
      </c>
      <c r="C9" s="254" t="s">
        <v>33</v>
      </c>
      <c r="D9" s="254"/>
      <c r="E9" s="254"/>
      <c r="F9" s="254"/>
      <c r="G9" s="254"/>
      <c r="H9" s="254"/>
      <c r="I9" s="20">
        <v>2667600</v>
      </c>
    </row>
    <row r="10" spans="1:22" ht="24.95" customHeight="1" x14ac:dyDescent="0.2">
      <c r="B10" s="19">
        <v>5</v>
      </c>
      <c r="C10" s="254" t="s">
        <v>34</v>
      </c>
      <c r="D10" s="254"/>
      <c r="E10" s="254"/>
      <c r="F10" s="254"/>
      <c r="G10" s="254"/>
      <c r="H10" s="254"/>
      <c r="I10" s="20">
        <v>737000</v>
      </c>
    </row>
    <row r="11" spans="1:22" ht="24.95" customHeight="1" x14ac:dyDescent="0.25">
      <c r="B11" s="231">
        <v>6</v>
      </c>
      <c r="C11" s="259" t="s">
        <v>334</v>
      </c>
      <c r="D11" s="259"/>
      <c r="E11" s="259"/>
      <c r="F11" s="259"/>
      <c r="G11" s="259"/>
      <c r="H11" s="259"/>
      <c r="I11" s="230">
        <v>521000</v>
      </c>
    </row>
    <row r="12" spans="1:22" ht="24.95" customHeight="1" x14ac:dyDescent="0.25">
      <c r="B12" s="231">
        <v>7</v>
      </c>
      <c r="C12" s="259" t="s">
        <v>335</v>
      </c>
      <c r="D12" s="259"/>
      <c r="E12" s="259"/>
      <c r="F12" s="259"/>
      <c r="G12" s="259"/>
      <c r="H12" s="259"/>
      <c r="I12" s="230">
        <v>1387000</v>
      </c>
    </row>
    <row r="13" spans="1:22" ht="24.95" customHeight="1" x14ac:dyDescent="0.25">
      <c r="A13" s="17" t="s">
        <v>13</v>
      </c>
      <c r="B13" s="263" t="s">
        <v>35</v>
      </c>
      <c r="C13" s="263"/>
      <c r="D13" s="263"/>
      <c r="E13" s="263"/>
      <c r="F13" s="263"/>
      <c r="G13" s="263"/>
      <c r="H13" s="263"/>
      <c r="I13" s="263"/>
      <c r="J13" s="18">
        <f>SUM(I14:I17)</f>
        <v>25992000</v>
      </c>
    </row>
    <row r="14" spans="1:22" ht="24.95" customHeight="1" x14ac:dyDescent="0.2">
      <c r="B14" s="19">
        <v>1</v>
      </c>
      <c r="C14" s="254" t="s">
        <v>36</v>
      </c>
      <c r="D14" s="254"/>
      <c r="E14" s="254"/>
      <c r="F14" s="254"/>
      <c r="G14" s="254"/>
      <c r="H14" s="254"/>
      <c r="I14" s="20">
        <v>4400000</v>
      </c>
    </row>
    <row r="15" spans="1:22" ht="24.95" customHeight="1" x14ac:dyDescent="0.2">
      <c r="B15" s="19">
        <v>2</v>
      </c>
      <c r="C15" s="254" t="s">
        <v>37</v>
      </c>
      <c r="D15" s="254"/>
      <c r="E15" s="254"/>
      <c r="F15" s="254"/>
      <c r="G15" s="254"/>
      <c r="H15" s="254"/>
      <c r="I15" s="20">
        <v>3000000</v>
      </c>
    </row>
    <row r="16" spans="1:22" ht="24.95" customHeight="1" x14ac:dyDescent="0.25">
      <c r="B16" s="19">
        <v>3</v>
      </c>
      <c r="C16" s="254" t="s">
        <v>38</v>
      </c>
      <c r="D16" s="254"/>
      <c r="E16" s="254"/>
      <c r="F16" s="254"/>
      <c r="G16" s="254"/>
      <c r="H16" s="254"/>
      <c r="I16" s="230">
        <v>1317000</v>
      </c>
    </row>
    <row r="17" spans="1:10" ht="24.95" customHeight="1" x14ac:dyDescent="0.2">
      <c r="B17" s="19">
        <v>4</v>
      </c>
      <c r="C17" s="254" t="s">
        <v>267</v>
      </c>
      <c r="D17" s="254"/>
      <c r="E17" s="254"/>
      <c r="F17" s="254"/>
      <c r="G17" s="254"/>
      <c r="H17" s="254"/>
      <c r="I17" s="20">
        <v>17275000</v>
      </c>
    </row>
    <row r="18" spans="1:10" ht="24.95" customHeight="1" x14ac:dyDescent="0.25">
      <c r="A18" s="17" t="s">
        <v>17</v>
      </c>
      <c r="B18" s="263" t="s">
        <v>39</v>
      </c>
      <c r="C18" s="263"/>
      <c r="D18" s="263"/>
      <c r="E18" s="263"/>
      <c r="F18" s="263"/>
      <c r="G18" s="263"/>
      <c r="H18" s="263"/>
      <c r="I18" s="263"/>
      <c r="J18" s="18">
        <f>SUM(I19:I23)</f>
        <v>27350000</v>
      </c>
    </row>
    <row r="19" spans="1:10" ht="24.95" customHeight="1" x14ac:dyDescent="0.2">
      <c r="B19" s="19">
        <v>1</v>
      </c>
      <c r="C19" s="254" t="s">
        <v>40</v>
      </c>
      <c r="D19" s="254"/>
      <c r="E19" s="254"/>
      <c r="F19" s="254"/>
      <c r="G19" s="254"/>
      <c r="H19" s="254"/>
      <c r="I19" s="20">
        <v>3800000</v>
      </c>
    </row>
    <row r="20" spans="1:10" ht="24.95" customHeight="1" x14ac:dyDescent="0.2">
      <c r="B20" s="19">
        <v>2</v>
      </c>
      <c r="C20" s="254" t="s">
        <v>41</v>
      </c>
      <c r="D20" s="254"/>
      <c r="E20" s="254"/>
      <c r="F20" s="254"/>
      <c r="G20" s="254"/>
      <c r="H20" s="254"/>
      <c r="I20" s="20">
        <v>22000000</v>
      </c>
    </row>
    <row r="21" spans="1:10" ht="24.95" customHeight="1" x14ac:dyDescent="0.2">
      <c r="B21" s="19">
        <v>3</v>
      </c>
      <c r="C21" s="254" t="s">
        <v>42</v>
      </c>
      <c r="D21" s="254"/>
      <c r="E21" s="254"/>
      <c r="F21" s="254"/>
      <c r="G21" s="254"/>
      <c r="H21" s="254"/>
      <c r="I21" s="20">
        <v>500000</v>
      </c>
    </row>
    <row r="22" spans="1:10" ht="24.95" customHeight="1" x14ac:dyDescent="0.2">
      <c r="B22" s="19">
        <v>4</v>
      </c>
      <c r="C22" s="254" t="s">
        <v>43</v>
      </c>
      <c r="D22" s="254"/>
      <c r="E22" s="254"/>
      <c r="F22" s="254"/>
      <c r="G22" s="254"/>
      <c r="H22" s="254"/>
      <c r="I22" s="20">
        <v>500000</v>
      </c>
    </row>
    <row r="23" spans="1:10" ht="24.95" customHeight="1" x14ac:dyDescent="0.2">
      <c r="B23" s="19">
        <v>5</v>
      </c>
      <c r="C23" s="254" t="s">
        <v>44</v>
      </c>
      <c r="D23" s="254"/>
      <c r="E23" s="254"/>
      <c r="F23" s="254"/>
      <c r="G23" s="254"/>
      <c r="H23" s="254"/>
      <c r="I23" s="20">
        <v>550000</v>
      </c>
    </row>
    <row r="24" spans="1:10" ht="24.95" customHeight="1" x14ac:dyDescent="0.25">
      <c r="A24" s="17" t="s">
        <v>28</v>
      </c>
      <c r="B24" s="263" t="s">
        <v>45</v>
      </c>
      <c r="C24" s="263"/>
      <c r="D24" s="263"/>
      <c r="E24" s="263"/>
      <c r="F24" s="263"/>
      <c r="G24" s="263"/>
      <c r="H24" s="263"/>
      <c r="I24" s="263"/>
      <c r="J24" s="18">
        <f>SUM(I25:I35)</f>
        <v>11823000</v>
      </c>
    </row>
    <row r="25" spans="1:10" ht="24.95" customHeight="1" x14ac:dyDescent="0.25">
      <c r="B25" s="19">
        <v>1</v>
      </c>
      <c r="C25" s="254" t="s">
        <v>46</v>
      </c>
      <c r="D25" s="254"/>
      <c r="E25" s="254"/>
      <c r="F25" s="254"/>
      <c r="G25" s="254"/>
      <c r="H25" s="254"/>
      <c r="I25" s="230">
        <v>257000</v>
      </c>
    </row>
    <row r="26" spans="1:10" ht="24.95" customHeight="1" x14ac:dyDescent="0.2">
      <c r="B26" s="19">
        <v>2</v>
      </c>
      <c r="C26" s="254" t="s">
        <v>47</v>
      </c>
      <c r="D26" s="254"/>
      <c r="E26" s="254"/>
      <c r="F26" s="254"/>
      <c r="G26" s="254"/>
      <c r="H26" s="254"/>
      <c r="I26" s="20">
        <v>4940000</v>
      </c>
    </row>
    <row r="27" spans="1:10" ht="24.95" customHeight="1" x14ac:dyDescent="0.2">
      <c r="B27" s="19">
        <v>3</v>
      </c>
      <c r="C27" s="254" t="s">
        <v>48</v>
      </c>
      <c r="D27" s="254"/>
      <c r="E27" s="254"/>
      <c r="F27" s="254"/>
      <c r="G27" s="254"/>
      <c r="H27" s="254"/>
      <c r="I27" s="20">
        <v>1000000</v>
      </c>
    </row>
    <row r="28" spans="1:10" ht="24.95" customHeight="1" x14ac:dyDescent="0.2">
      <c r="B28" s="19">
        <v>4</v>
      </c>
      <c r="C28" s="254" t="s">
        <v>49</v>
      </c>
      <c r="D28" s="254"/>
      <c r="E28" s="254"/>
      <c r="F28" s="254"/>
      <c r="G28" s="254"/>
      <c r="H28" s="254"/>
      <c r="I28" s="20">
        <v>150000</v>
      </c>
    </row>
    <row r="29" spans="1:10" ht="24.95" customHeight="1" x14ac:dyDescent="0.2">
      <c r="B29" s="19">
        <v>5</v>
      </c>
      <c r="C29" s="254" t="s">
        <v>50</v>
      </c>
      <c r="D29" s="254"/>
      <c r="E29" s="254"/>
      <c r="F29" s="254"/>
      <c r="G29" s="254"/>
      <c r="H29" s="254"/>
      <c r="I29" s="20">
        <f>SUM(H30:H33)</f>
        <v>4115000</v>
      </c>
    </row>
    <row r="30" spans="1:10" ht="24.95" customHeight="1" x14ac:dyDescent="0.2">
      <c r="B30" s="19"/>
      <c r="C30" s="22" t="s">
        <v>5</v>
      </c>
      <c r="D30" s="254" t="s">
        <v>51</v>
      </c>
      <c r="E30" s="254"/>
      <c r="F30" s="254"/>
      <c r="G30" s="254"/>
      <c r="H30" s="23">
        <v>1770000</v>
      </c>
      <c r="I30" s="20"/>
    </row>
    <row r="31" spans="1:10" ht="24.95" customHeight="1" x14ac:dyDescent="0.2">
      <c r="B31" s="19"/>
      <c r="C31" s="22" t="s">
        <v>7</v>
      </c>
      <c r="D31" s="254" t="s">
        <v>319</v>
      </c>
      <c r="E31" s="254"/>
      <c r="F31" s="254"/>
      <c r="G31" s="254"/>
      <c r="H31" s="23">
        <v>1690000</v>
      </c>
      <c r="I31" s="20"/>
    </row>
    <row r="32" spans="1:10" ht="24.95" customHeight="1" x14ac:dyDescent="0.2">
      <c r="B32" s="19"/>
      <c r="C32" s="22" t="s">
        <v>9</v>
      </c>
      <c r="D32" s="254" t="s">
        <v>320</v>
      </c>
      <c r="E32" s="254"/>
      <c r="F32" s="254"/>
      <c r="G32" s="254"/>
      <c r="H32" s="23">
        <v>655000</v>
      </c>
      <c r="I32" s="20"/>
    </row>
    <row r="33" spans="1:10" ht="24.95" customHeight="1" x14ac:dyDescent="0.2">
      <c r="B33" s="19"/>
      <c r="C33" s="22"/>
      <c r="D33" s="254"/>
      <c r="E33" s="254"/>
      <c r="F33" s="254"/>
      <c r="G33" s="254"/>
      <c r="H33" s="23"/>
      <c r="I33" s="20"/>
    </row>
    <row r="34" spans="1:10" ht="24.95" customHeight="1" x14ac:dyDescent="0.2">
      <c r="B34" s="19">
        <v>6</v>
      </c>
      <c r="C34" s="254" t="s">
        <v>52</v>
      </c>
      <c r="D34" s="254"/>
      <c r="E34" s="254"/>
      <c r="F34" s="254"/>
      <c r="G34" s="254"/>
      <c r="H34" s="254"/>
      <c r="I34" s="20">
        <v>1111000</v>
      </c>
    </row>
    <row r="35" spans="1:10" ht="24.95" customHeight="1" x14ac:dyDescent="0.2">
      <c r="B35" s="19">
        <v>7</v>
      </c>
      <c r="C35" s="254" t="s">
        <v>53</v>
      </c>
      <c r="D35" s="254"/>
      <c r="E35" s="254"/>
      <c r="F35" s="254"/>
      <c r="G35" s="254"/>
      <c r="H35" s="254"/>
      <c r="I35" s="20">
        <v>250000</v>
      </c>
    </row>
    <row r="36" spans="1:10" ht="24.95" hidden="1" customHeight="1" x14ac:dyDescent="0.2">
      <c r="B36" s="19">
        <v>8</v>
      </c>
      <c r="C36" s="254" t="s">
        <v>54</v>
      </c>
      <c r="D36" s="254"/>
      <c r="E36" s="254"/>
      <c r="F36" s="254"/>
      <c r="G36" s="254"/>
      <c r="H36" s="254"/>
      <c r="I36" s="20">
        <v>0</v>
      </c>
    </row>
    <row r="37" spans="1:10" ht="24.95" customHeight="1" x14ac:dyDescent="0.2">
      <c r="I37" s="20"/>
    </row>
    <row r="38" spans="1:10" ht="24.95" customHeight="1" x14ac:dyDescent="0.2">
      <c r="I38" s="20"/>
    </row>
    <row r="39" spans="1:10" ht="24.95" customHeight="1" x14ac:dyDescent="0.25">
      <c r="A39" s="17" t="s">
        <v>55</v>
      </c>
      <c r="B39" s="263" t="s">
        <v>56</v>
      </c>
      <c r="C39" s="263"/>
      <c r="D39" s="263"/>
      <c r="E39" s="263"/>
      <c r="F39" s="263"/>
      <c r="G39" s="263"/>
      <c r="H39" s="263"/>
      <c r="I39" s="263"/>
      <c r="J39" s="18">
        <f>SUM(I40:I42)</f>
        <v>25438000</v>
      </c>
    </row>
    <row r="40" spans="1:10" ht="24.95" customHeight="1" x14ac:dyDescent="0.2">
      <c r="B40" s="19">
        <v>1</v>
      </c>
      <c r="C40" s="254" t="s">
        <v>57</v>
      </c>
      <c r="D40" s="254"/>
      <c r="E40" s="254"/>
      <c r="F40" s="254"/>
      <c r="G40" s="254"/>
      <c r="H40" s="254"/>
      <c r="I40" s="20">
        <v>25362000</v>
      </c>
    </row>
    <row r="41" spans="1:10" ht="24.95" customHeight="1" x14ac:dyDescent="0.2">
      <c r="B41" s="19">
        <v>2</v>
      </c>
      <c r="C41" s="254" t="s">
        <v>268</v>
      </c>
      <c r="D41" s="254"/>
      <c r="E41" s="254"/>
      <c r="F41" s="254"/>
      <c r="G41" s="254"/>
      <c r="H41" s="254"/>
      <c r="I41" s="20">
        <v>76000</v>
      </c>
    </row>
    <row r="42" spans="1:10" ht="24.95" hidden="1" customHeight="1" x14ac:dyDescent="0.2">
      <c r="B42" s="19">
        <v>3</v>
      </c>
      <c r="C42" s="254"/>
      <c r="D42" s="254"/>
      <c r="E42" s="254"/>
      <c r="F42" s="254"/>
      <c r="G42" s="254"/>
      <c r="H42" s="254"/>
      <c r="I42" s="20">
        <v>0</v>
      </c>
    </row>
    <row r="43" spans="1:10" ht="24.95" hidden="1" customHeight="1" x14ac:dyDescent="0.2">
      <c r="I43" s="20"/>
    </row>
    <row r="44" spans="1:10" ht="24.95" customHeight="1" x14ac:dyDescent="0.25">
      <c r="A44" s="17" t="s">
        <v>58</v>
      </c>
      <c r="B44" s="263" t="s">
        <v>59</v>
      </c>
      <c r="C44" s="263"/>
      <c r="D44" s="263"/>
      <c r="E44" s="263"/>
      <c r="F44" s="263"/>
      <c r="G44" s="263"/>
      <c r="H44" s="263"/>
      <c r="I44" s="263"/>
      <c r="J44" s="18">
        <f>SUM(I45:I47)</f>
        <v>0</v>
      </c>
    </row>
    <row r="45" spans="1:10" ht="24.95" customHeight="1" x14ac:dyDescent="0.2">
      <c r="B45" s="19">
        <v>1</v>
      </c>
      <c r="C45" s="254"/>
      <c r="D45" s="254"/>
      <c r="E45" s="254"/>
      <c r="F45" s="254"/>
      <c r="G45" s="254"/>
      <c r="H45" s="254"/>
      <c r="I45" s="20"/>
    </row>
    <row r="46" spans="1:10" ht="24.95" hidden="1" customHeight="1" x14ac:dyDescent="0.2">
      <c r="B46" s="19">
        <v>2</v>
      </c>
      <c r="C46" s="254"/>
      <c r="D46" s="254"/>
      <c r="E46" s="254"/>
      <c r="F46" s="254"/>
      <c r="G46" s="254"/>
      <c r="H46" s="254"/>
      <c r="I46" s="20">
        <v>0</v>
      </c>
    </row>
    <row r="47" spans="1:10" ht="24.95" hidden="1" customHeight="1" x14ac:dyDescent="0.2">
      <c r="B47" s="19">
        <v>3</v>
      </c>
      <c r="C47" s="254"/>
      <c r="D47" s="254"/>
      <c r="E47" s="254"/>
      <c r="F47" s="254"/>
      <c r="G47" s="254"/>
      <c r="H47" s="254"/>
      <c r="I47" s="20">
        <v>0</v>
      </c>
    </row>
    <row r="48" spans="1:10" ht="24.95" customHeight="1" x14ac:dyDescent="0.2"/>
    <row r="49" spans="1:11" ht="24.95" customHeight="1" x14ac:dyDescent="0.25">
      <c r="A49" s="17" t="s">
        <v>60</v>
      </c>
      <c r="B49" s="263" t="s">
        <v>61</v>
      </c>
      <c r="C49" s="263"/>
      <c r="D49" s="263"/>
      <c r="E49" s="263"/>
      <c r="F49" s="263"/>
      <c r="G49" s="263"/>
      <c r="H49" s="263"/>
      <c r="I49" s="263"/>
      <c r="J49" s="18">
        <f>SUM(I50:I60)</f>
        <v>48264000</v>
      </c>
    </row>
    <row r="50" spans="1:11" ht="24.95" customHeight="1" x14ac:dyDescent="0.2">
      <c r="B50" s="19">
        <v>1</v>
      </c>
      <c r="C50" s="254" t="s">
        <v>62</v>
      </c>
      <c r="D50" s="254"/>
      <c r="E50" s="254"/>
      <c r="F50" s="254"/>
      <c r="G50" s="254"/>
      <c r="H50" s="254"/>
      <c r="I50" s="20">
        <v>25376000</v>
      </c>
    </row>
    <row r="51" spans="1:11" ht="24.95" customHeight="1" x14ac:dyDescent="0.25">
      <c r="B51" s="19">
        <v>2</v>
      </c>
      <c r="C51" s="254" t="s">
        <v>63</v>
      </c>
      <c r="D51" s="254"/>
      <c r="E51" s="254"/>
      <c r="F51" s="254"/>
      <c r="G51" s="254"/>
      <c r="H51" s="254"/>
      <c r="I51" s="230">
        <v>22888000</v>
      </c>
    </row>
    <row r="52" spans="1:11" ht="24.95" hidden="1" customHeight="1" x14ac:dyDescent="0.2">
      <c r="B52" s="19">
        <v>3</v>
      </c>
      <c r="C52" s="254"/>
      <c r="D52" s="254"/>
      <c r="E52" s="254"/>
      <c r="F52" s="254"/>
      <c r="G52" s="254"/>
      <c r="H52" s="254"/>
      <c r="I52" s="20">
        <v>0</v>
      </c>
    </row>
    <row r="53" spans="1:11" ht="24.95" customHeight="1" x14ac:dyDescent="0.2"/>
    <row r="54" spans="1:11" ht="24.95" customHeight="1" x14ac:dyDescent="0.35">
      <c r="A54" s="266" t="s">
        <v>300</v>
      </c>
      <c r="B54" s="267"/>
      <c r="C54" s="267"/>
      <c r="D54" s="267"/>
      <c r="E54" s="267"/>
      <c r="F54" s="267"/>
      <c r="G54" s="267"/>
      <c r="H54" s="267"/>
      <c r="I54" s="267"/>
      <c r="J54" s="24">
        <f>SUM(J5:J53)</f>
        <v>278305600</v>
      </c>
      <c r="K54" s="25"/>
    </row>
    <row r="55" spans="1:11" ht="24.95" customHeight="1" x14ac:dyDescent="0.2">
      <c r="A55" s="254" t="s">
        <v>346</v>
      </c>
      <c r="B55" s="254"/>
      <c r="C55" s="254"/>
      <c r="D55" s="254"/>
      <c r="E55" s="254"/>
      <c r="F55" s="254"/>
    </row>
    <row r="56" spans="1:11" ht="24.95" customHeight="1" x14ac:dyDescent="0.2"/>
    <row r="57" spans="1:11" ht="24.95" customHeight="1" x14ac:dyDescent="0.2"/>
    <row r="58" spans="1:11" ht="24.95" customHeight="1" x14ac:dyDescent="0.2"/>
    <row r="59" spans="1:11" ht="24.95" customHeight="1" x14ac:dyDescent="0.2"/>
    <row r="60" spans="1:11" ht="24.95" customHeight="1" x14ac:dyDescent="0.2"/>
    <row r="61" spans="1:11" ht="24.95" customHeight="1" x14ac:dyDescent="0.2"/>
    <row r="62" spans="1:11" ht="24.95" customHeight="1" x14ac:dyDescent="0.2"/>
    <row r="63" spans="1:11" ht="24.95" customHeight="1" x14ac:dyDescent="0.2"/>
    <row r="64" spans="1:11" ht="24.95" customHeight="1" x14ac:dyDescent="0.2"/>
  </sheetData>
  <mergeCells count="50">
    <mergeCell ref="A2:K2"/>
    <mergeCell ref="C42:H42"/>
    <mergeCell ref="C41:H41"/>
    <mergeCell ref="D32:G32"/>
    <mergeCell ref="C36:H36"/>
    <mergeCell ref="D33:G33"/>
    <mergeCell ref="C34:H34"/>
    <mergeCell ref="C10:H10"/>
    <mergeCell ref="C27:H27"/>
    <mergeCell ref="C29:H29"/>
    <mergeCell ref="C26:H26"/>
    <mergeCell ref="B24:I24"/>
    <mergeCell ref="C25:H25"/>
    <mergeCell ref="C14:H14"/>
    <mergeCell ref="C15:H15"/>
    <mergeCell ref="C16:H16"/>
    <mergeCell ref="A54:I54"/>
    <mergeCell ref="B44:I44"/>
    <mergeCell ref="C45:H45"/>
    <mergeCell ref="C46:H46"/>
    <mergeCell ref="C47:H47"/>
    <mergeCell ref="B49:I49"/>
    <mergeCell ref="C50:H50"/>
    <mergeCell ref="C51:H51"/>
    <mergeCell ref="C52:H52"/>
    <mergeCell ref="C35:H35"/>
    <mergeCell ref="B39:I39"/>
    <mergeCell ref="D30:G30"/>
    <mergeCell ref="C23:H23"/>
    <mergeCell ref="C11:H11"/>
    <mergeCell ref="C12:H12"/>
    <mergeCell ref="B13:I13"/>
    <mergeCell ref="D31:G31"/>
    <mergeCell ref="C28:H28"/>
    <mergeCell ref="A55:F55"/>
    <mergeCell ref="L3:V3"/>
    <mergeCell ref="B5:I5"/>
    <mergeCell ref="C6:H6"/>
    <mergeCell ref="C7:H7"/>
    <mergeCell ref="B3:K3"/>
    <mergeCell ref="B4:K4"/>
    <mergeCell ref="C8:H8"/>
    <mergeCell ref="C9:H9"/>
    <mergeCell ref="C21:H21"/>
    <mergeCell ref="C22:H22"/>
    <mergeCell ref="C17:H17"/>
    <mergeCell ref="B18:I18"/>
    <mergeCell ref="C19:H19"/>
    <mergeCell ref="C20:H20"/>
    <mergeCell ref="C40:H40"/>
  </mergeCells>
  <phoneticPr fontId="30" type="noConversion"/>
  <pageMargins left="0.75" right="0.75" top="1" bottom="1" header="0.5" footer="0.5"/>
  <pageSetup paperSize="9" scale="5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5"/>
  <sheetViews>
    <sheetView view="pageBreakPreview" topLeftCell="A19" zoomScale="60" zoomScaleNormal="100" workbookViewId="0">
      <selection activeCell="H5" sqref="H5"/>
    </sheetView>
  </sheetViews>
  <sheetFormatPr defaultColWidth="8.85546875" defaultRowHeight="12.75" x14ac:dyDescent="0.2"/>
  <cols>
    <col min="1" max="1" width="8.85546875" style="1" customWidth="1"/>
    <col min="2" max="2" width="62.28515625" style="1" customWidth="1"/>
    <col min="3" max="3" width="16.28515625" style="1" customWidth="1"/>
    <col min="4" max="4" width="17.5703125" style="1" customWidth="1"/>
    <col min="5" max="5" width="17.7109375" style="1" customWidth="1"/>
    <col min="6" max="16384" width="8.85546875" style="1"/>
  </cols>
  <sheetData>
    <row r="1" spans="2:5" x14ac:dyDescent="0.2">
      <c r="B1" s="274"/>
      <c r="C1" s="267"/>
      <c r="D1" s="267"/>
      <c r="E1" s="267"/>
    </row>
    <row r="2" spans="2:5" ht="15.75" x14ac:dyDescent="0.25">
      <c r="B2" s="268" t="s">
        <v>353</v>
      </c>
      <c r="C2" s="269"/>
      <c r="D2" s="269"/>
      <c r="E2" s="269"/>
    </row>
    <row r="3" spans="2:5" ht="39" customHeight="1" x14ac:dyDescent="0.2">
      <c r="B3" s="275" t="s">
        <v>301</v>
      </c>
      <c r="C3" s="276"/>
      <c r="D3" s="276"/>
      <c r="E3" s="276"/>
    </row>
    <row r="4" spans="2:5" ht="30" customHeight="1" x14ac:dyDescent="0.2">
      <c r="B4" s="276"/>
      <c r="C4" s="276"/>
      <c r="D4" s="276"/>
      <c r="E4" s="276"/>
    </row>
    <row r="5" spans="2:5" ht="48" customHeight="1" x14ac:dyDescent="0.2">
      <c r="B5" s="276"/>
      <c r="C5" s="276"/>
      <c r="D5" s="276"/>
      <c r="E5" s="276"/>
    </row>
    <row r="6" spans="2:5" ht="24.95" customHeight="1" thickBot="1" x14ac:dyDescent="0.35">
      <c r="B6" s="151" t="s">
        <v>295</v>
      </c>
    </row>
    <row r="7" spans="2:5" ht="42" customHeight="1" thickBot="1" x14ac:dyDescent="0.25">
      <c r="B7" s="270" t="s">
        <v>122</v>
      </c>
      <c r="C7" s="152" t="s">
        <v>123</v>
      </c>
      <c r="D7" s="152" t="s">
        <v>124</v>
      </c>
    </row>
    <row r="8" spans="2:5" ht="35.25" customHeight="1" thickBot="1" x14ac:dyDescent="0.25">
      <c r="B8" s="271"/>
      <c r="C8" s="153" t="s">
        <v>125</v>
      </c>
      <c r="D8" s="153" t="s">
        <v>125</v>
      </c>
    </row>
    <row r="9" spans="2:5" ht="24.95" customHeight="1" thickBot="1" x14ac:dyDescent="0.25">
      <c r="B9" s="154" t="s">
        <v>126</v>
      </c>
      <c r="C9" s="155">
        <v>22000</v>
      </c>
      <c r="D9" s="155">
        <v>22000</v>
      </c>
    </row>
    <row r="10" spans="2:5" ht="24.95" customHeight="1" thickBot="1" x14ac:dyDescent="0.25">
      <c r="B10" s="154" t="s">
        <v>127</v>
      </c>
      <c r="C10" s="155">
        <v>500</v>
      </c>
      <c r="D10" s="155">
        <v>500</v>
      </c>
    </row>
    <row r="11" spans="2:5" ht="24.95" customHeight="1" thickBot="1" x14ac:dyDescent="0.25">
      <c r="B11" s="154" t="s">
        <v>128</v>
      </c>
      <c r="C11" s="155">
        <v>0</v>
      </c>
      <c r="D11" s="155">
        <v>0</v>
      </c>
    </row>
    <row r="12" spans="2:5" ht="24.95" customHeight="1" thickBot="1" x14ac:dyDescent="0.25">
      <c r="B12" s="154" t="s">
        <v>129</v>
      </c>
      <c r="C12" s="155">
        <v>500</v>
      </c>
      <c r="D12" s="155">
        <v>500</v>
      </c>
    </row>
    <row r="13" spans="2:5" ht="24.95" customHeight="1" thickBot="1" x14ac:dyDescent="0.25">
      <c r="B13" s="154" t="s">
        <v>49</v>
      </c>
      <c r="C13" s="155">
        <v>150</v>
      </c>
      <c r="D13" s="155">
        <v>150</v>
      </c>
    </row>
    <row r="14" spans="2:5" ht="24.95" customHeight="1" thickBot="1" x14ac:dyDescent="0.25">
      <c r="B14" s="154" t="s">
        <v>130</v>
      </c>
      <c r="C14" s="155">
        <v>0</v>
      </c>
      <c r="D14" s="155">
        <v>0</v>
      </c>
    </row>
    <row r="15" spans="2:5" ht="24.95" customHeight="1" thickBot="1" x14ac:dyDescent="0.25">
      <c r="B15" s="154" t="s">
        <v>131</v>
      </c>
      <c r="C15" s="155">
        <v>0</v>
      </c>
      <c r="D15" s="155">
        <v>0</v>
      </c>
    </row>
    <row r="16" spans="2:5" ht="24.95" customHeight="1" thickBot="1" x14ac:dyDescent="0.25">
      <c r="B16" s="156" t="s">
        <v>132</v>
      </c>
      <c r="C16" s="157">
        <f>SUM(C9:C15)</f>
        <v>23150</v>
      </c>
      <c r="D16" s="157">
        <f>SUM(D9:D15)</f>
        <v>23150</v>
      </c>
    </row>
    <row r="17" spans="2:5" ht="24.95" customHeight="1" thickBot="1" x14ac:dyDescent="0.25">
      <c r="B17" s="154" t="s">
        <v>133</v>
      </c>
      <c r="C17" s="155"/>
      <c r="D17" s="155">
        <v>0</v>
      </c>
    </row>
    <row r="18" spans="2:5" ht="24.95" customHeight="1" thickBot="1" x14ac:dyDescent="0.25">
      <c r="B18" s="154" t="s">
        <v>134</v>
      </c>
      <c r="C18" s="155">
        <v>0</v>
      </c>
      <c r="D18" s="155">
        <v>0</v>
      </c>
    </row>
    <row r="19" spans="2:5" ht="24.95" customHeight="1" thickBot="1" x14ac:dyDescent="0.25">
      <c r="B19" s="154" t="s">
        <v>135</v>
      </c>
      <c r="C19" s="155">
        <v>0</v>
      </c>
      <c r="D19" s="155">
        <v>0</v>
      </c>
    </row>
    <row r="20" spans="2:5" ht="24.95" customHeight="1" thickBot="1" x14ac:dyDescent="0.25">
      <c r="B20" s="154" t="s">
        <v>136</v>
      </c>
      <c r="C20" s="155">
        <v>0</v>
      </c>
      <c r="D20" s="155">
        <v>0</v>
      </c>
    </row>
    <row r="21" spans="2:5" ht="24.95" customHeight="1" thickBot="1" x14ac:dyDescent="0.25">
      <c r="B21" s="154" t="s">
        <v>137</v>
      </c>
      <c r="C21" s="155">
        <v>0</v>
      </c>
      <c r="D21" s="155">
        <v>0</v>
      </c>
    </row>
    <row r="22" spans="2:5" ht="30" customHeight="1" thickBot="1" x14ac:dyDescent="0.25">
      <c r="B22" s="154" t="s">
        <v>138</v>
      </c>
      <c r="C22" s="155">
        <v>0</v>
      </c>
      <c r="D22" s="155">
        <v>0</v>
      </c>
    </row>
    <row r="23" spans="2:5" ht="32.25" customHeight="1" thickBot="1" x14ac:dyDescent="0.25">
      <c r="B23" s="154" t="s">
        <v>139</v>
      </c>
      <c r="C23" s="155">
        <v>0</v>
      </c>
      <c r="D23" s="155">
        <v>0</v>
      </c>
    </row>
    <row r="24" spans="2:5" ht="24.95" customHeight="1" thickBot="1" x14ac:dyDescent="0.25">
      <c r="B24" s="156" t="s">
        <v>140</v>
      </c>
      <c r="C24" s="157">
        <f>SUM(C17:C23)</f>
        <v>0</v>
      </c>
      <c r="D24" s="157">
        <f>SUM(D17:D23)</f>
        <v>0</v>
      </c>
    </row>
    <row r="25" spans="2:5" ht="24.95" customHeight="1" x14ac:dyDescent="0.2">
      <c r="B25" s="158"/>
    </row>
    <row r="26" spans="2:5" ht="24.95" customHeight="1" thickBot="1" x14ac:dyDescent="0.35">
      <c r="B26" s="151" t="s">
        <v>141</v>
      </c>
    </row>
    <row r="27" spans="2:5" ht="24.95" customHeight="1" thickBot="1" x14ac:dyDescent="0.25">
      <c r="B27" s="270" t="s">
        <v>122</v>
      </c>
      <c r="C27" s="214" t="s">
        <v>142</v>
      </c>
      <c r="D27" s="214" t="s">
        <v>143</v>
      </c>
      <c r="E27" s="159" t="s">
        <v>302</v>
      </c>
    </row>
    <row r="28" spans="2:5" ht="24.95" customHeight="1" thickBot="1" x14ac:dyDescent="0.25">
      <c r="B28" s="271"/>
      <c r="C28" s="272" t="s">
        <v>144</v>
      </c>
      <c r="D28" s="273"/>
      <c r="E28" s="273"/>
    </row>
    <row r="29" spans="2:5" ht="24.95" customHeight="1" thickBot="1" x14ac:dyDescent="0.25">
      <c r="B29" s="154" t="s">
        <v>126</v>
      </c>
      <c r="C29" s="160">
        <v>21000</v>
      </c>
      <c r="D29" s="160">
        <v>22000</v>
      </c>
      <c r="E29" s="160">
        <v>23000</v>
      </c>
    </row>
    <row r="30" spans="2:5" ht="24.95" customHeight="1" thickBot="1" x14ac:dyDescent="0.25">
      <c r="B30" s="154" t="s">
        <v>128</v>
      </c>
      <c r="C30" s="155">
        <v>0</v>
      </c>
      <c r="D30" s="155">
        <v>0</v>
      </c>
      <c r="E30" s="155">
        <v>0</v>
      </c>
    </row>
    <row r="31" spans="2:5" ht="24.95" customHeight="1" thickBot="1" x14ac:dyDescent="0.25">
      <c r="B31" s="154" t="s">
        <v>129</v>
      </c>
      <c r="C31" s="155">
        <v>500</v>
      </c>
      <c r="D31" s="155">
        <v>500</v>
      </c>
      <c r="E31" s="155">
        <v>500</v>
      </c>
    </row>
    <row r="32" spans="2:5" ht="29.25" customHeight="1" thickBot="1" x14ac:dyDescent="0.25">
      <c r="B32" s="154" t="s">
        <v>49</v>
      </c>
      <c r="C32" s="155">
        <v>150</v>
      </c>
      <c r="D32" s="155">
        <v>200</v>
      </c>
      <c r="E32" s="155">
        <v>200</v>
      </c>
    </row>
    <row r="33" spans="2:5" ht="24.95" customHeight="1" thickBot="1" x14ac:dyDescent="0.25">
      <c r="B33" s="154" t="s">
        <v>130</v>
      </c>
      <c r="C33" s="155">
        <v>0</v>
      </c>
      <c r="D33" s="155">
        <v>0</v>
      </c>
      <c r="E33" s="155">
        <v>0</v>
      </c>
    </row>
    <row r="34" spans="2:5" ht="24.95" customHeight="1" thickBot="1" x14ac:dyDescent="0.25">
      <c r="B34" s="154" t="s">
        <v>131</v>
      </c>
      <c r="C34" s="155">
        <v>0</v>
      </c>
      <c r="D34" s="155">
        <v>0</v>
      </c>
      <c r="E34" s="155">
        <v>0</v>
      </c>
    </row>
    <row r="35" spans="2:5" ht="24.95" customHeight="1" thickBot="1" x14ac:dyDescent="0.25">
      <c r="B35" s="156" t="s">
        <v>132</v>
      </c>
      <c r="C35" s="157">
        <f>SUM(C29:C34)</f>
        <v>21650</v>
      </c>
      <c r="D35" s="157">
        <f>SUM(D29:D34)</f>
        <v>22700</v>
      </c>
      <c r="E35" s="157">
        <f>SUM(E29:E34)</f>
        <v>23700</v>
      </c>
    </row>
    <row r="36" spans="2:5" ht="24.95" customHeight="1" thickBot="1" x14ac:dyDescent="0.25">
      <c r="B36" s="154" t="s">
        <v>133</v>
      </c>
      <c r="C36" s="155">
        <v>0</v>
      </c>
      <c r="D36" s="155">
        <v>0</v>
      </c>
      <c r="E36" s="155">
        <v>0</v>
      </c>
    </row>
    <row r="37" spans="2:5" ht="24.95" customHeight="1" thickBot="1" x14ac:dyDescent="0.25">
      <c r="B37" s="154" t="s">
        <v>134</v>
      </c>
      <c r="C37" s="155">
        <v>0</v>
      </c>
      <c r="D37" s="155">
        <v>0</v>
      </c>
      <c r="E37" s="155">
        <v>0</v>
      </c>
    </row>
    <row r="38" spans="2:5" ht="24.95" customHeight="1" thickBot="1" x14ac:dyDescent="0.25">
      <c r="B38" s="154" t="s">
        <v>135</v>
      </c>
      <c r="C38" s="155">
        <v>0</v>
      </c>
      <c r="D38" s="155">
        <v>0</v>
      </c>
      <c r="E38" s="155">
        <v>0</v>
      </c>
    </row>
    <row r="39" spans="2:5" ht="24.95" customHeight="1" thickBot="1" x14ac:dyDescent="0.25">
      <c r="B39" s="154" t="s">
        <v>136</v>
      </c>
      <c r="C39" s="155">
        <v>0</v>
      </c>
      <c r="D39" s="155">
        <v>0</v>
      </c>
      <c r="E39" s="155">
        <v>0</v>
      </c>
    </row>
    <row r="40" spans="2:5" ht="24.95" customHeight="1" thickBot="1" x14ac:dyDescent="0.25">
      <c r="B40" s="154" t="s">
        <v>137</v>
      </c>
      <c r="C40" s="155">
        <v>0</v>
      </c>
      <c r="D40" s="155">
        <v>0</v>
      </c>
      <c r="E40" s="155">
        <v>0</v>
      </c>
    </row>
    <row r="41" spans="2:5" ht="24.95" customHeight="1" thickBot="1" x14ac:dyDescent="0.25">
      <c r="B41" s="154" t="s">
        <v>138</v>
      </c>
      <c r="C41" s="155">
        <v>0</v>
      </c>
      <c r="D41" s="155">
        <v>0</v>
      </c>
      <c r="E41" s="155">
        <v>0</v>
      </c>
    </row>
    <row r="42" spans="2:5" ht="26.25" customHeight="1" thickBot="1" x14ac:dyDescent="0.25">
      <c r="B42" s="154" t="s">
        <v>139</v>
      </c>
      <c r="C42" s="155">
        <v>0</v>
      </c>
      <c r="D42" s="155">
        <v>0</v>
      </c>
      <c r="E42" s="155">
        <v>0</v>
      </c>
    </row>
    <row r="43" spans="2:5" ht="24.95" customHeight="1" thickBot="1" x14ac:dyDescent="0.25">
      <c r="B43" s="156" t="s">
        <v>140</v>
      </c>
      <c r="C43" s="157">
        <f>SUM(C36:C42)</f>
        <v>0</v>
      </c>
      <c r="D43" s="157">
        <f>SUM(D36:D42)</f>
        <v>0</v>
      </c>
      <c r="E43" s="157">
        <f>SUM(E36:E42)</f>
        <v>0</v>
      </c>
    </row>
    <row r="44" spans="2:5" ht="24.95" customHeight="1" x14ac:dyDescent="0.2"/>
    <row r="45" spans="2:5" ht="24.95" customHeight="1" x14ac:dyDescent="0.2"/>
  </sheetData>
  <mergeCells count="6">
    <mergeCell ref="B27:B28"/>
    <mergeCell ref="C28:E28"/>
    <mergeCell ref="B1:E1"/>
    <mergeCell ref="B3:E5"/>
    <mergeCell ref="B7:B8"/>
    <mergeCell ref="B2:E2"/>
  </mergeCells>
  <phoneticPr fontId="30" type="noConversion"/>
  <pageMargins left="0.75" right="0.75" top="1" bottom="1" header="0.5" footer="0.5"/>
  <pageSetup paperSize="9" scale="63" orientation="portrait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view="pageBreakPreview" zoomScale="60" zoomScaleNormal="100" workbookViewId="0">
      <selection activeCell="B2" sqref="B2:E2"/>
    </sheetView>
  </sheetViews>
  <sheetFormatPr defaultColWidth="8.85546875" defaultRowHeight="12.75" x14ac:dyDescent="0.2"/>
  <cols>
    <col min="1" max="1" width="3.5703125" style="1" customWidth="1"/>
    <col min="2" max="2" width="41.140625" style="1" customWidth="1"/>
    <col min="3" max="3" width="23.42578125" style="1" customWidth="1"/>
    <col min="4" max="4" width="22.42578125" style="1" customWidth="1"/>
    <col min="5" max="5" width="19.28515625" style="1" customWidth="1"/>
    <col min="6" max="6" width="10.5703125" style="1" customWidth="1"/>
    <col min="7" max="7" width="1.7109375" style="1" customWidth="1"/>
    <col min="8" max="16384" width="8.85546875" style="1"/>
  </cols>
  <sheetData>
    <row r="2" spans="1:7" ht="15.75" x14ac:dyDescent="0.25">
      <c r="B2" s="255" t="s">
        <v>354</v>
      </c>
      <c r="C2" s="245"/>
      <c r="D2" s="245"/>
      <c r="E2" s="245"/>
    </row>
    <row r="3" spans="1:7" ht="12.75" customHeight="1" x14ac:dyDescent="0.2">
      <c r="B3" s="277"/>
      <c r="C3" s="267"/>
      <c r="D3" s="267"/>
      <c r="E3" s="267"/>
      <c r="F3" s="267"/>
      <c r="G3" s="267"/>
    </row>
    <row r="4" spans="1:7" ht="12.75" customHeight="1" x14ac:dyDescent="0.2">
      <c r="B4" s="277"/>
      <c r="C4" s="267"/>
      <c r="D4" s="267"/>
      <c r="E4" s="267"/>
      <c r="F4" s="267"/>
      <c r="G4" s="267"/>
    </row>
    <row r="5" spans="1:7" x14ac:dyDescent="0.2">
      <c r="B5" s="158"/>
      <c r="C5" s="158"/>
    </row>
    <row r="6" spans="1:7" ht="33" customHeight="1" x14ac:dyDescent="0.25">
      <c r="B6" s="278" t="s">
        <v>148</v>
      </c>
      <c r="C6" s="279"/>
      <c r="D6" s="279"/>
      <c r="E6" s="280"/>
    </row>
    <row r="7" spans="1:7" ht="52.5" customHeight="1" x14ac:dyDescent="0.2">
      <c r="B7" s="161" t="s">
        <v>149</v>
      </c>
      <c r="C7" s="161" t="s">
        <v>150</v>
      </c>
      <c r="D7" s="161" t="s">
        <v>151</v>
      </c>
      <c r="E7" s="161" t="s">
        <v>152</v>
      </c>
    </row>
    <row r="8" spans="1:7" ht="32.25" customHeight="1" x14ac:dyDescent="0.2">
      <c r="B8" s="162"/>
      <c r="C8" s="161" t="s">
        <v>303</v>
      </c>
      <c r="D8" s="161" t="s">
        <v>304</v>
      </c>
      <c r="E8" s="161" t="s">
        <v>303</v>
      </c>
    </row>
    <row r="9" spans="1:7" ht="32.25" customHeight="1" x14ac:dyDescent="0.2">
      <c r="A9" s="176" t="s">
        <v>145</v>
      </c>
      <c r="B9" s="181" t="s">
        <v>225</v>
      </c>
      <c r="C9" s="183">
        <f>SUM(C10:C12)</f>
        <v>0</v>
      </c>
      <c r="D9" s="163">
        <f>SUM(D10:D12)</f>
        <v>2491</v>
      </c>
      <c r="E9" s="163">
        <f>SUM(E10:E12)</f>
        <v>2491</v>
      </c>
    </row>
    <row r="10" spans="1:7" ht="24.95" customHeight="1" x14ac:dyDescent="0.2">
      <c r="A10" s="179" t="s">
        <v>226</v>
      </c>
      <c r="B10" s="162" t="s">
        <v>153</v>
      </c>
      <c r="C10" s="35"/>
      <c r="D10" s="182">
        <v>312</v>
      </c>
      <c r="E10" s="183">
        <f>C10+D10</f>
        <v>312</v>
      </c>
    </row>
    <row r="11" spans="1:7" ht="24.95" customHeight="1" x14ac:dyDescent="0.2">
      <c r="A11" s="179" t="s">
        <v>227</v>
      </c>
      <c r="B11" s="162" t="s">
        <v>154</v>
      </c>
      <c r="C11" s="35"/>
      <c r="D11" s="182">
        <v>1966</v>
      </c>
      <c r="E11" s="183">
        <f t="shared" ref="E11:E16" si="0">C11+D11</f>
        <v>1966</v>
      </c>
    </row>
    <row r="12" spans="1:7" ht="24.95" customHeight="1" x14ac:dyDescent="0.2">
      <c r="A12" s="179" t="s">
        <v>228</v>
      </c>
      <c r="B12" s="162" t="s">
        <v>155</v>
      </c>
      <c r="C12" s="35"/>
      <c r="D12" s="182">
        <v>213</v>
      </c>
      <c r="E12" s="183">
        <f t="shared" si="0"/>
        <v>213</v>
      </c>
    </row>
    <row r="13" spans="1:7" ht="24.95" customHeight="1" x14ac:dyDescent="0.2">
      <c r="A13" s="176" t="s">
        <v>146</v>
      </c>
      <c r="B13" s="181" t="s">
        <v>229</v>
      </c>
      <c r="C13" s="184">
        <f>SUM(C14:C15)</f>
        <v>0</v>
      </c>
      <c r="D13" s="184">
        <f>SUM(D14:D15)</f>
        <v>4550</v>
      </c>
      <c r="E13" s="184">
        <f>SUM(E14:E15)</f>
        <v>4550</v>
      </c>
    </row>
    <row r="14" spans="1:7" ht="24.95" customHeight="1" x14ac:dyDescent="0.2">
      <c r="A14" s="179" t="s">
        <v>230</v>
      </c>
      <c r="B14" s="162" t="s">
        <v>156</v>
      </c>
      <c r="C14" s="35"/>
      <c r="D14" s="222">
        <v>4550</v>
      </c>
      <c r="E14" s="183">
        <f t="shared" si="0"/>
        <v>4550</v>
      </c>
    </row>
    <row r="15" spans="1:7" ht="24.95" customHeight="1" x14ac:dyDescent="0.2">
      <c r="A15" s="179" t="s">
        <v>231</v>
      </c>
      <c r="B15" s="162" t="s">
        <v>157</v>
      </c>
      <c r="C15" s="35"/>
      <c r="D15" s="182"/>
      <c r="E15" s="183">
        <f t="shared" si="0"/>
        <v>0</v>
      </c>
    </row>
    <row r="16" spans="1:7" ht="24.95" customHeight="1" x14ac:dyDescent="0.2">
      <c r="A16" s="176" t="s">
        <v>147</v>
      </c>
      <c r="B16" s="181" t="s">
        <v>224</v>
      </c>
      <c r="C16" s="163">
        <v>0</v>
      </c>
      <c r="D16" s="35"/>
      <c r="E16" s="183">
        <f t="shared" si="0"/>
        <v>0</v>
      </c>
    </row>
    <row r="17" spans="1:5" ht="24.95" customHeight="1" x14ac:dyDescent="0.2">
      <c r="A17" s="176" t="s">
        <v>233</v>
      </c>
      <c r="B17" s="181" t="s">
        <v>232</v>
      </c>
      <c r="C17" s="163">
        <f>SUM(C18:C23)</f>
        <v>5166</v>
      </c>
      <c r="D17" s="163">
        <f t="shared" ref="D17:E17" si="1">SUM(D18:D23)</f>
        <v>0</v>
      </c>
      <c r="E17" s="163">
        <f t="shared" si="1"/>
        <v>5166</v>
      </c>
    </row>
    <row r="18" spans="1:5" ht="24.95" customHeight="1" x14ac:dyDescent="0.2">
      <c r="A18" s="179" t="s">
        <v>234</v>
      </c>
      <c r="B18" s="162" t="s">
        <v>158</v>
      </c>
      <c r="C18" s="35">
        <f>SUM(D18:D22)</f>
        <v>0</v>
      </c>
      <c r="D18" s="182"/>
      <c r="E18" s="182">
        <f t="shared" ref="E18:E23" si="2">SUM(C18:D18)</f>
        <v>0</v>
      </c>
    </row>
    <row r="19" spans="1:5" ht="30" customHeight="1" x14ac:dyDescent="0.2">
      <c r="A19" s="179" t="s">
        <v>235</v>
      </c>
      <c r="B19" s="180" t="s">
        <v>339</v>
      </c>
      <c r="C19" s="66">
        <v>961</v>
      </c>
      <c r="D19" s="66"/>
      <c r="E19" s="182">
        <f t="shared" si="2"/>
        <v>961</v>
      </c>
    </row>
    <row r="20" spans="1:5" ht="30" customHeight="1" x14ac:dyDescent="0.2">
      <c r="A20" s="179"/>
      <c r="B20" s="180" t="s">
        <v>340</v>
      </c>
      <c r="C20" s="66">
        <v>500</v>
      </c>
      <c r="D20" s="66"/>
      <c r="E20" s="182">
        <f t="shared" si="2"/>
        <v>500</v>
      </c>
    </row>
    <row r="21" spans="1:5" ht="30" customHeight="1" x14ac:dyDescent="0.2">
      <c r="A21" s="179"/>
      <c r="B21" s="180" t="s">
        <v>342</v>
      </c>
      <c r="C21" s="66">
        <v>600</v>
      </c>
      <c r="D21" s="66"/>
      <c r="E21" s="182">
        <f t="shared" si="2"/>
        <v>600</v>
      </c>
    </row>
    <row r="22" spans="1:5" ht="30" customHeight="1" x14ac:dyDescent="0.2">
      <c r="A22" s="179" t="s">
        <v>236</v>
      </c>
      <c r="B22" s="180" t="s">
        <v>341</v>
      </c>
      <c r="C22" s="223">
        <v>400</v>
      </c>
      <c r="D22" s="66"/>
      <c r="E22" s="182">
        <f t="shared" si="2"/>
        <v>400</v>
      </c>
    </row>
    <row r="23" spans="1:5" ht="30" customHeight="1" x14ac:dyDescent="0.2">
      <c r="B23" s="180" t="s">
        <v>343</v>
      </c>
      <c r="C23" s="164">
        <v>2705</v>
      </c>
      <c r="D23" s="164"/>
      <c r="E23" s="182">
        <f t="shared" si="2"/>
        <v>2705</v>
      </c>
    </row>
    <row r="24" spans="1:5" ht="24.95" customHeight="1" x14ac:dyDescent="0.2">
      <c r="B24" s="93" t="s">
        <v>159</v>
      </c>
      <c r="C24" s="165">
        <f>C9+C13+C17</f>
        <v>5166</v>
      </c>
      <c r="D24" s="165">
        <f>D9+D13+D17</f>
        <v>7041</v>
      </c>
      <c r="E24" s="165">
        <f>E9+E13+E17</f>
        <v>12207</v>
      </c>
    </row>
  </sheetData>
  <mergeCells count="4">
    <mergeCell ref="B3:G3"/>
    <mergeCell ref="B4:G4"/>
    <mergeCell ref="B6:E6"/>
    <mergeCell ref="B2:E2"/>
  </mergeCells>
  <phoneticPr fontId="30" type="noConversion"/>
  <printOptions horizontalCentered="1" verticalCentered="1"/>
  <pageMargins left="0" right="0" top="0.19685039370078741" bottom="0.19685039370078741" header="0.11811023622047245" footer="0.11811023622047245"/>
  <pageSetup paperSize="9" scale="86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Normal="100" workbookViewId="0">
      <pane xSplit="2" ySplit="8" topLeftCell="C36" activePane="bottomRight" state="frozen"/>
      <selection pane="topRight" activeCell="C1" sqref="C1"/>
      <selection pane="bottomLeft" activeCell="A10" sqref="A10"/>
      <selection pane="bottomRight" activeCell="I41" sqref="I41"/>
    </sheetView>
  </sheetViews>
  <sheetFormatPr defaultColWidth="8.85546875" defaultRowHeight="12.75" x14ac:dyDescent="0.2"/>
  <cols>
    <col min="1" max="1" width="4.42578125" style="1" customWidth="1"/>
    <col min="2" max="2" width="48" style="1" customWidth="1"/>
    <col min="3" max="3" width="20.5703125" style="1" customWidth="1"/>
    <col min="4" max="4" width="16.5703125" style="1" customWidth="1"/>
    <col min="5" max="5" width="16.28515625" style="1" customWidth="1"/>
    <col min="6" max="6" width="19.42578125" style="1" customWidth="1"/>
    <col min="7" max="16384" width="8.85546875" style="1"/>
  </cols>
  <sheetData>
    <row r="1" spans="1:6" ht="15" x14ac:dyDescent="0.2">
      <c r="B1" s="1" t="s">
        <v>347</v>
      </c>
      <c r="C1" s="255"/>
      <c r="D1" s="255"/>
      <c r="E1" s="255" t="s">
        <v>271</v>
      </c>
      <c r="F1" s="255"/>
    </row>
    <row r="3" spans="1:6" x14ac:dyDescent="0.2">
      <c r="B3" s="288" t="s">
        <v>160</v>
      </c>
      <c r="C3" s="289"/>
      <c r="D3" s="289"/>
      <c r="E3" s="289"/>
      <c r="F3" s="289"/>
    </row>
    <row r="4" spans="1:6" ht="26.25" customHeight="1" thickBot="1" x14ac:dyDescent="0.3">
      <c r="A4" s="166"/>
      <c r="B4" s="289"/>
      <c r="C4" s="289"/>
      <c r="D4" s="289"/>
      <c r="E4" s="289"/>
      <c r="F4" s="289"/>
    </row>
    <row r="5" spans="1:6" ht="27.75" customHeight="1" x14ac:dyDescent="0.2">
      <c r="B5" s="290" t="s">
        <v>122</v>
      </c>
      <c r="C5" s="167" t="s">
        <v>315</v>
      </c>
      <c r="D5" s="290" t="s">
        <v>316</v>
      </c>
      <c r="E5" s="290" t="s">
        <v>317</v>
      </c>
      <c r="F5" s="290" t="s">
        <v>161</v>
      </c>
    </row>
    <row r="6" spans="1:6" ht="16.5" thickBot="1" x14ac:dyDescent="0.25">
      <c r="B6" s="291"/>
      <c r="C6" s="168" t="s">
        <v>162</v>
      </c>
      <c r="D6" s="291"/>
      <c r="E6" s="291"/>
      <c r="F6" s="291"/>
    </row>
    <row r="7" spans="1:6" ht="16.5" thickBot="1" x14ac:dyDescent="0.25">
      <c r="B7" s="283"/>
      <c r="C7" s="284"/>
      <c r="D7" s="284"/>
      <c r="E7" s="284"/>
      <c r="F7" s="285"/>
    </row>
    <row r="8" spans="1:6" ht="16.5" thickBot="1" x14ac:dyDescent="0.25">
      <c r="B8" s="283" t="s">
        <v>163</v>
      </c>
      <c r="C8" s="284"/>
      <c r="D8" s="284"/>
      <c r="E8" s="284"/>
      <c r="F8" s="285"/>
    </row>
    <row r="9" spans="1:6" ht="20.100000000000001" customHeight="1" thickBot="1" x14ac:dyDescent="0.25">
      <c r="B9" s="187" t="s">
        <v>164</v>
      </c>
      <c r="C9" s="191">
        <v>1</v>
      </c>
      <c r="D9" s="191">
        <v>0</v>
      </c>
      <c r="E9" s="191">
        <v>0</v>
      </c>
      <c r="F9" s="191">
        <f>C9+D9+E9</f>
        <v>1</v>
      </c>
    </row>
    <row r="10" spans="1:6" ht="20.100000000000001" customHeight="1" thickBot="1" x14ac:dyDescent="0.25">
      <c r="B10" s="187" t="s">
        <v>165</v>
      </c>
      <c r="C10" s="191">
        <v>2</v>
      </c>
      <c r="D10" s="191">
        <v>0</v>
      </c>
      <c r="E10" s="191">
        <v>0</v>
      </c>
      <c r="F10" s="191">
        <f t="shared" ref="F10:F18" si="0">C10+D10+E10</f>
        <v>2</v>
      </c>
    </row>
    <row r="11" spans="1:6" ht="20.100000000000001" customHeight="1" thickBot="1" x14ac:dyDescent="0.25">
      <c r="B11" s="187" t="s">
        <v>166</v>
      </c>
      <c r="C11" s="191">
        <v>1</v>
      </c>
      <c r="D11" s="191">
        <v>0</v>
      </c>
      <c r="E11" s="191">
        <v>0</v>
      </c>
      <c r="F11" s="191">
        <f t="shared" si="0"/>
        <v>1</v>
      </c>
    </row>
    <row r="12" spans="1:6" ht="20.100000000000001" customHeight="1" thickBot="1" x14ac:dyDescent="0.25">
      <c r="B12" s="187" t="s">
        <v>167</v>
      </c>
      <c r="C12" s="191">
        <v>1</v>
      </c>
      <c r="D12" s="191">
        <v>0</v>
      </c>
      <c r="E12" s="191">
        <v>0</v>
      </c>
      <c r="F12" s="191">
        <f t="shared" si="0"/>
        <v>1</v>
      </c>
    </row>
    <row r="13" spans="1:6" ht="20.100000000000001" customHeight="1" thickBot="1" x14ac:dyDescent="0.25">
      <c r="B13" s="187" t="s">
        <v>168</v>
      </c>
      <c r="C13" s="191">
        <v>1</v>
      </c>
      <c r="D13" s="191">
        <v>0</v>
      </c>
      <c r="E13" s="191">
        <v>0</v>
      </c>
      <c r="F13" s="191">
        <f t="shared" si="0"/>
        <v>1</v>
      </c>
    </row>
    <row r="14" spans="1:6" ht="20.100000000000001" customHeight="1" thickBot="1" x14ac:dyDescent="0.25">
      <c r="B14" s="187" t="s">
        <v>169</v>
      </c>
      <c r="C14" s="191">
        <v>0.5</v>
      </c>
      <c r="D14" s="191">
        <v>0</v>
      </c>
      <c r="E14" s="191">
        <v>0</v>
      </c>
      <c r="F14" s="191">
        <f t="shared" si="0"/>
        <v>0.5</v>
      </c>
    </row>
    <row r="15" spans="1:6" ht="20.100000000000001" customHeight="1" thickBot="1" x14ac:dyDescent="0.25">
      <c r="B15" s="187" t="s">
        <v>170</v>
      </c>
      <c r="C15" s="191">
        <v>0.5</v>
      </c>
      <c r="D15" s="191">
        <v>0</v>
      </c>
      <c r="E15" s="191">
        <v>0</v>
      </c>
      <c r="F15" s="191">
        <f t="shared" si="0"/>
        <v>0.5</v>
      </c>
    </row>
    <row r="16" spans="1:6" ht="20.100000000000001" customHeight="1" thickBot="1" x14ac:dyDescent="0.25">
      <c r="B16" s="187" t="s">
        <v>171</v>
      </c>
      <c r="C16" s="191">
        <v>1</v>
      </c>
      <c r="D16" s="191">
        <v>0</v>
      </c>
      <c r="E16" s="191">
        <v>0</v>
      </c>
      <c r="F16" s="191">
        <f t="shared" si="0"/>
        <v>1</v>
      </c>
    </row>
    <row r="17" spans="2:6" ht="27.75" customHeight="1" thickBot="1" x14ac:dyDescent="0.25">
      <c r="B17" s="187" t="s">
        <v>172</v>
      </c>
      <c r="C17" s="191">
        <v>0</v>
      </c>
      <c r="D17" s="191">
        <v>0</v>
      </c>
      <c r="E17" s="191">
        <v>0</v>
      </c>
      <c r="F17" s="191">
        <f t="shared" si="0"/>
        <v>0</v>
      </c>
    </row>
    <row r="18" spans="2:6" ht="20.100000000000001" customHeight="1" thickBot="1" x14ac:dyDescent="0.25">
      <c r="B18" s="187" t="s">
        <v>173</v>
      </c>
      <c r="C18" s="191"/>
      <c r="D18" s="191">
        <v>0</v>
      </c>
      <c r="E18" s="191">
        <v>0</v>
      </c>
      <c r="F18" s="191">
        <f t="shared" si="0"/>
        <v>0</v>
      </c>
    </row>
    <row r="19" spans="2:6" ht="33" customHeight="1" thickBot="1" x14ac:dyDescent="0.25">
      <c r="B19" s="187" t="s">
        <v>174</v>
      </c>
      <c r="C19" s="168">
        <f>SUM(C9:C18)</f>
        <v>8</v>
      </c>
      <c r="D19" s="168">
        <f>SUM(D9:D18)</f>
        <v>0</v>
      </c>
      <c r="E19" s="168">
        <f>SUM(E9:E18)</f>
        <v>0</v>
      </c>
      <c r="F19" s="188">
        <f>SUM(C19:E19)</f>
        <v>8</v>
      </c>
    </row>
    <row r="20" spans="2:6" ht="33.75" customHeight="1" thickBot="1" x14ac:dyDescent="0.25">
      <c r="B20" s="194" t="s">
        <v>175</v>
      </c>
      <c r="C20" s="198">
        <v>8</v>
      </c>
      <c r="D20" s="198">
        <v>0</v>
      </c>
      <c r="E20" s="198">
        <v>0</v>
      </c>
      <c r="F20" s="188">
        <v>8</v>
      </c>
    </row>
    <row r="21" spans="2:6" ht="20.100000000000001" customHeight="1" x14ac:dyDescent="0.2">
      <c r="B21" s="292" t="s">
        <v>176</v>
      </c>
      <c r="C21" s="290">
        <v>55</v>
      </c>
      <c r="D21" s="290">
        <v>0</v>
      </c>
      <c r="E21" s="290">
        <v>0</v>
      </c>
      <c r="F21" s="286">
        <f>SUM(C21:E22)</f>
        <v>55</v>
      </c>
    </row>
    <row r="22" spans="2:6" ht="12" customHeight="1" thickBot="1" x14ac:dyDescent="0.25">
      <c r="B22" s="293"/>
      <c r="C22" s="291"/>
      <c r="D22" s="291"/>
      <c r="E22" s="291"/>
      <c r="F22" s="287"/>
    </row>
    <row r="23" spans="2:6" ht="30" customHeight="1" thickBot="1" x14ac:dyDescent="0.25">
      <c r="B23" s="187" t="s">
        <v>177</v>
      </c>
      <c r="C23" s="168">
        <v>50</v>
      </c>
      <c r="D23" s="168">
        <v>0</v>
      </c>
      <c r="E23" s="168">
        <v>0</v>
      </c>
      <c r="F23" s="188">
        <f>SUM(C23:E23)</f>
        <v>50</v>
      </c>
    </row>
    <row r="24" spans="2:6" ht="20.100000000000001" customHeight="1" thickBot="1" x14ac:dyDescent="0.25">
      <c r="B24" s="283" t="s">
        <v>178</v>
      </c>
      <c r="C24" s="284"/>
      <c r="D24" s="284"/>
      <c r="E24" s="284"/>
      <c r="F24" s="285"/>
    </row>
    <row r="25" spans="2:6" ht="20.100000000000001" customHeight="1" x14ac:dyDescent="0.2">
      <c r="B25" s="199" t="s">
        <v>179</v>
      </c>
      <c r="C25" s="200">
        <v>9</v>
      </c>
      <c r="D25" s="200">
        <v>0</v>
      </c>
      <c r="E25" s="200">
        <v>0</v>
      </c>
      <c r="F25" s="189">
        <f>C25+D25+E25</f>
        <v>9</v>
      </c>
    </row>
    <row r="26" spans="2:6" ht="20.100000000000001" customHeight="1" thickBot="1" x14ac:dyDescent="0.25">
      <c r="B26" s="187" t="s">
        <v>180</v>
      </c>
      <c r="C26" s="190">
        <v>1</v>
      </c>
      <c r="D26" s="190">
        <v>0</v>
      </c>
      <c r="E26" s="190">
        <v>0</v>
      </c>
      <c r="F26" s="190">
        <f>C26+D26+E26</f>
        <v>1</v>
      </c>
    </row>
    <row r="27" spans="2:6" ht="20.100000000000001" customHeight="1" x14ac:dyDescent="0.2">
      <c r="B27" s="292" t="s">
        <v>181</v>
      </c>
      <c r="C27" s="286">
        <v>9</v>
      </c>
      <c r="D27" s="286">
        <v>0</v>
      </c>
      <c r="E27" s="286">
        <v>0</v>
      </c>
      <c r="F27" s="286">
        <f>SUM(C27:E28)</f>
        <v>9</v>
      </c>
    </row>
    <row r="28" spans="2:6" ht="20.100000000000001" customHeight="1" thickBot="1" x14ac:dyDescent="0.25">
      <c r="B28" s="293"/>
      <c r="C28" s="287"/>
      <c r="D28" s="287"/>
      <c r="E28" s="287"/>
      <c r="F28" s="287"/>
    </row>
    <row r="29" spans="2:6" ht="28.5" customHeight="1" thickBot="1" x14ac:dyDescent="0.25">
      <c r="B29" s="194" t="s">
        <v>182</v>
      </c>
      <c r="C29" s="201">
        <v>9</v>
      </c>
      <c r="D29" s="201">
        <v>0</v>
      </c>
      <c r="E29" s="201">
        <v>0</v>
      </c>
      <c r="F29" s="190">
        <f>C29+D29+E29</f>
        <v>9</v>
      </c>
    </row>
    <row r="30" spans="2:6" ht="33" customHeight="1" thickBot="1" x14ac:dyDescent="0.25">
      <c r="B30" s="187" t="s">
        <v>183</v>
      </c>
      <c r="C30" s="190">
        <v>0</v>
      </c>
      <c r="D30" s="190">
        <v>0</v>
      </c>
      <c r="E30" s="190">
        <v>0</v>
      </c>
      <c r="F30" s="190">
        <f>C30+D30+E30</f>
        <v>0</v>
      </c>
    </row>
    <row r="31" spans="2:6" ht="38.25" customHeight="1" thickBot="1" x14ac:dyDescent="0.25">
      <c r="B31" s="187" t="s">
        <v>184</v>
      </c>
      <c r="C31" s="190">
        <v>0</v>
      </c>
      <c r="D31" s="190">
        <v>0</v>
      </c>
      <c r="E31" s="190">
        <v>0</v>
      </c>
      <c r="F31" s="190">
        <f>C31+D31+E31</f>
        <v>0</v>
      </c>
    </row>
    <row r="32" spans="2:6" ht="20.100000000000001" customHeight="1" thickBot="1" x14ac:dyDescent="0.25">
      <c r="B32" s="283" t="s">
        <v>185</v>
      </c>
      <c r="C32" s="284"/>
      <c r="D32" s="284"/>
      <c r="E32" s="284"/>
      <c r="F32" s="285"/>
    </row>
    <row r="33" spans="2:6" ht="20.100000000000001" customHeight="1" x14ac:dyDescent="0.2">
      <c r="B33" s="202" t="s">
        <v>186</v>
      </c>
      <c r="C33" s="192">
        <v>1</v>
      </c>
      <c r="D33" s="192">
        <v>0</v>
      </c>
      <c r="E33" s="192">
        <v>0</v>
      </c>
      <c r="F33" s="189">
        <f>SUM(C33:E33)</f>
        <v>1</v>
      </c>
    </row>
    <row r="34" spans="2:6" ht="20.100000000000001" customHeight="1" thickBot="1" x14ac:dyDescent="0.25">
      <c r="B34" s="187" t="s">
        <v>187</v>
      </c>
      <c r="C34" s="190">
        <v>1</v>
      </c>
      <c r="D34" s="190">
        <v>0</v>
      </c>
      <c r="E34" s="190">
        <v>0</v>
      </c>
      <c r="F34" s="190">
        <f>SUM(C34:E34)</f>
        <v>1</v>
      </c>
    </row>
    <row r="35" spans="2:6" ht="20.100000000000001" customHeight="1" thickBot="1" x14ac:dyDescent="0.25">
      <c r="B35" s="194" t="s">
        <v>188</v>
      </c>
      <c r="C35" s="201">
        <v>1</v>
      </c>
      <c r="D35" s="201">
        <v>0</v>
      </c>
      <c r="E35" s="201">
        <v>0</v>
      </c>
      <c r="F35" s="201">
        <f>SUM(C35:E35)</f>
        <v>1</v>
      </c>
    </row>
    <row r="36" spans="2:6" ht="33" customHeight="1" thickBot="1" x14ac:dyDescent="0.25">
      <c r="B36" s="187" t="s">
        <v>189</v>
      </c>
      <c r="C36" s="190">
        <v>0</v>
      </c>
      <c r="D36" s="190">
        <v>0</v>
      </c>
      <c r="E36" s="190">
        <v>0</v>
      </c>
      <c r="F36" s="190">
        <f>SUM(C36:E36)</f>
        <v>0</v>
      </c>
    </row>
    <row r="37" spans="2:6" ht="34.5" customHeight="1" thickBot="1" x14ac:dyDescent="0.25">
      <c r="B37" s="187" t="s">
        <v>190</v>
      </c>
      <c r="C37" s="190">
        <v>0</v>
      </c>
      <c r="D37" s="190">
        <v>0</v>
      </c>
      <c r="E37" s="190">
        <v>0</v>
      </c>
      <c r="F37" s="190">
        <f>SUM(C37:E37)</f>
        <v>0</v>
      </c>
    </row>
    <row r="38" spans="2:6" ht="20.100000000000001" customHeight="1" thickBot="1" x14ac:dyDescent="0.25">
      <c r="B38" s="283" t="s">
        <v>191</v>
      </c>
      <c r="C38" s="284"/>
      <c r="D38" s="284"/>
      <c r="E38" s="284"/>
      <c r="F38" s="285"/>
    </row>
    <row r="39" spans="2:6" ht="20.100000000000001" customHeight="1" thickBot="1" x14ac:dyDescent="0.25">
      <c r="B39" s="187" t="s">
        <v>272</v>
      </c>
      <c r="C39" s="189">
        <v>7</v>
      </c>
      <c r="D39" s="189">
        <v>0</v>
      </c>
      <c r="E39" s="189">
        <v>0</v>
      </c>
      <c r="F39" s="203">
        <f>SUM(C39:E39)</f>
        <v>7</v>
      </c>
    </row>
    <row r="40" spans="2:6" ht="20.100000000000001" customHeight="1" thickBot="1" x14ac:dyDescent="0.25">
      <c r="B40" s="187" t="s">
        <v>192</v>
      </c>
      <c r="C40" s="190">
        <v>3</v>
      </c>
      <c r="D40" s="190">
        <v>0</v>
      </c>
      <c r="E40" s="190">
        <v>0</v>
      </c>
      <c r="F40" s="203">
        <f>SUM(C40:E40)</f>
        <v>3</v>
      </c>
    </row>
    <row r="41" spans="2:6" ht="20.100000000000001" customHeight="1" thickBot="1" x14ac:dyDescent="0.25">
      <c r="B41" s="187" t="s">
        <v>193</v>
      </c>
      <c r="C41" s="190">
        <v>0</v>
      </c>
      <c r="D41" s="190">
        <v>0</v>
      </c>
      <c r="E41" s="190">
        <v>0</v>
      </c>
      <c r="F41" s="203">
        <f>SUM(C41:E41)</f>
        <v>0</v>
      </c>
    </row>
    <row r="42" spans="2:6" ht="20.100000000000001" customHeight="1" x14ac:dyDescent="0.2">
      <c r="B42" s="292" t="s">
        <v>194</v>
      </c>
      <c r="C42" s="294">
        <f>SUM(C39:C41)</f>
        <v>10</v>
      </c>
      <c r="D42" s="294">
        <f>SUM(D39:D41)</f>
        <v>0</v>
      </c>
      <c r="E42" s="294">
        <f>SUM(E39:E41)</f>
        <v>0</v>
      </c>
      <c r="F42" s="294">
        <f>SUM(F39:F41)</f>
        <v>10</v>
      </c>
    </row>
    <row r="43" spans="2:6" ht="20.100000000000001" customHeight="1" thickBot="1" x14ac:dyDescent="0.25">
      <c r="B43" s="293"/>
      <c r="C43" s="295"/>
      <c r="D43" s="295"/>
      <c r="E43" s="295"/>
      <c r="F43" s="295"/>
    </row>
    <row r="44" spans="2:6" ht="20.100000000000001" customHeight="1" x14ac:dyDescent="0.2">
      <c r="B44" s="305" t="s">
        <v>195</v>
      </c>
      <c r="C44" s="303">
        <v>10</v>
      </c>
      <c r="D44" s="303">
        <v>0</v>
      </c>
      <c r="E44" s="303">
        <v>0</v>
      </c>
      <c r="F44" s="303">
        <f>SUM(C44:E45)</f>
        <v>10</v>
      </c>
    </row>
    <row r="45" spans="2:6" ht="20.100000000000001" customHeight="1" thickBot="1" x14ac:dyDescent="0.25">
      <c r="B45" s="306"/>
      <c r="C45" s="304"/>
      <c r="D45" s="304"/>
      <c r="E45" s="304"/>
      <c r="F45" s="304"/>
    </row>
    <row r="46" spans="2:6" ht="29.25" customHeight="1" thickBot="1" x14ac:dyDescent="0.25">
      <c r="B46" s="187" t="s">
        <v>196</v>
      </c>
      <c r="C46" s="190">
        <v>0</v>
      </c>
      <c r="D46" s="190">
        <v>0</v>
      </c>
      <c r="E46" s="190">
        <v>0</v>
      </c>
      <c r="F46" s="190">
        <v>0</v>
      </c>
    </row>
    <row r="47" spans="2:6" ht="28.5" customHeight="1" thickBot="1" x14ac:dyDescent="0.25">
      <c r="B47" s="187" t="s">
        <v>197</v>
      </c>
      <c r="C47" s="190">
        <v>0</v>
      </c>
      <c r="D47" s="190">
        <v>0</v>
      </c>
      <c r="E47" s="190">
        <v>0</v>
      </c>
      <c r="F47" s="190">
        <v>0</v>
      </c>
    </row>
    <row r="48" spans="2:6" ht="20.100000000000001" customHeight="1" thickBot="1" x14ac:dyDescent="0.25">
      <c r="B48" s="187"/>
      <c r="C48" s="191"/>
      <c r="D48" s="191"/>
      <c r="E48" s="193"/>
      <c r="F48" s="191"/>
    </row>
    <row r="49" spans="2:6" ht="20.100000000000001" customHeight="1" thickBot="1" x14ac:dyDescent="0.25">
      <c r="B49" s="283" t="s">
        <v>198</v>
      </c>
      <c r="C49" s="284"/>
      <c r="D49" s="284"/>
      <c r="E49" s="284"/>
      <c r="F49" s="285"/>
    </row>
    <row r="50" spans="2:6" ht="37.5" customHeight="1" thickBot="1" x14ac:dyDescent="0.25">
      <c r="B50" s="187" t="s">
        <v>174</v>
      </c>
      <c r="C50" s="191">
        <f>C19</f>
        <v>8</v>
      </c>
      <c r="D50" s="191">
        <f>D19</f>
        <v>0</v>
      </c>
      <c r="E50" s="191">
        <f>E19</f>
        <v>0</v>
      </c>
      <c r="F50" s="191">
        <f>F19</f>
        <v>8</v>
      </c>
    </row>
    <row r="51" spans="2:6" ht="27" customHeight="1" thickBot="1" x14ac:dyDescent="0.25">
      <c r="B51" s="187" t="s">
        <v>181</v>
      </c>
      <c r="C51" s="190">
        <f>C27</f>
        <v>9</v>
      </c>
      <c r="D51" s="190">
        <f>D27</f>
        <v>0</v>
      </c>
      <c r="E51" s="190">
        <f>E27</f>
        <v>0</v>
      </c>
      <c r="F51" s="190">
        <f>F27</f>
        <v>9</v>
      </c>
    </row>
    <row r="52" spans="2:6" ht="20.100000000000001" customHeight="1" thickBot="1" x14ac:dyDescent="0.25">
      <c r="B52" s="187" t="s">
        <v>187</v>
      </c>
      <c r="C52" s="190">
        <f>C34</f>
        <v>1</v>
      </c>
      <c r="D52" s="190">
        <f>D34</f>
        <v>0</v>
      </c>
      <c r="E52" s="190">
        <f>E34</f>
        <v>0</v>
      </c>
      <c r="F52" s="190">
        <f>F34</f>
        <v>1</v>
      </c>
    </row>
    <row r="53" spans="2:6" ht="20.100000000000001" customHeight="1" thickBot="1" x14ac:dyDescent="0.25">
      <c r="B53" s="187" t="s">
        <v>194</v>
      </c>
      <c r="C53" s="190">
        <f>C42</f>
        <v>10</v>
      </c>
      <c r="D53" s="190">
        <f>D42</f>
        <v>0</v>
      </c>
      <c r="E53" s="190">
        <f>E42</f>
        <v>0</v>
      </c>
      <c r="F53" s="190">
        <f>F42</f>
        <v>10</v>
      </c>
    </row>
    <row r="54" spans="2:6" ht="20.100000000000001" customHeight="1" x14ac:dyDescent="0.2">
      <c r="B54" s="301" t="s">
        <v>199</v>
      </c>
      <c r="C54" s="301">
        <f>SUM(C50:C53)</f>
        <v>28</v>
      </c>
      <c r="D54" s="301">
        <f>SUM(D50:D53)</f>
        <v>0</v>
      </c>
      <c r="E54" s="301">
        <f>SUM(E50:E53)</f>
        <v>0</v>
      </c>
      <c r="F54" s="301">
        <f>SUM(F50:F53)</f>
        <v>28</v>
      </c>
    </row>
    <row r="55" spans="2:6" ht="6" customHeight="1" thickBot="1" x14ac:dyDescent="0.25">
      <c r="B55" s="302"/>
      <c r="C55" s="302"/>
      <c r="D55" s="302"/>
      <c r="E55" s="302"/>
      <c r="F55" s="302"/>
    </row>
    <row r="56" spans="2:6" ht="20.100000000000001" customHeight="1" thickBot="1" x14ac:dyDescent="0.25">
      <c r="B56" s="283" t="s">
        <v>200</v>
      </c>
      <c r="C56" s="284"/>
      <c r="D56" s="284"/>
      <c r="E56" s="284"/>
      <c r="F56" s="285"/>
    </row>
    <row r="57" spans="2:6" ht="20.100000000000001" customHeight="1" x14ac:dyDescent="0.2">
      <c r="B57" s="299" t="s">
        <v>201</v>
      </c>
      <c r="C57" s="281">
        <v>55</v>
      </c>
      <c r="D57" s="281">
        <v>0</v>
      </c>
      <c r="E57" s="281">
        <v>0</v>
      </c>
      <c r="F57" s="281">
        <f>SUM(C57:E58)</f>
        <v>55</v>
      </c>
    </row>
    <row r="58" spans="2:6" ht="27" customHeight="1" thickBot="1" x14ac:dyDescent="0.25">
      <c r="B58" s="300"/>
      <c r="C58" s="282"/>
      <c r="D58" s="282"/>
      <c r="E58" s="282"/>
      <c r="F58" s="282"/>
    </row>
    <row r="59" spans="2:6" ht="20.100000000000001" customHeight="1" thickBot="1" x14ac:dyDescent="0.25">
      <c r="B59" s="194"/>
      <c r="C59" s="195"/>
      <c r="D59" s="195"/>
      <c r="E59" s="195"/>
      <c r="F59" s="195"/>
    </row>
    <row r="60" spans="2:6" ht="20.100000000000001" customHeight="1" thickBot="1" x14ac:dyDescent="0.25">
      <c r="B60" s="296" t="s">
        <v>202</v>
      </c>
      <c r="C60" s="297"/>
      <c r="D60" s="297"/>
      <c r="E60" s="297"/>
      <c r="F60" s="298"/>
    </row>
    <row r="61" spans="2:6" ht="39.75" customHeight="1" thickBot="1" x14ac:dyDescent="0.25">
      <c r="B61" s="187" t="s">
        <v>203</v>
      </c>
      <c r="C61" s="191">
        <v>11</v>
      </c>
      <c r="D61" s="191">
        <v>0</v>
      </c>
      <c r="E61" s="191">
        <v>0</v>
      </c>
      <c r="F61" s="281">
        <f>SUM(C61:E62)</f>
        <v>11</v>
      </c>
    </row>
    <row r="62" spans="2:6" ht="20.100000000000001" customHeight="1" thickBot="1" x14ac:dyDescent="0.25">
      <c r="B62" s="187" t="s">
        <v>204</v>
      </c>
      <c r="C62" s="191">
        <v>0</v>
      </c>
      <c r="D62" s="191">
        <v>0</v>
      </c>
      <c r="E62" s="191">
        <v>0</v>
      </c>
      <c r="F62" s="282"/>
    </row>
    <row r="63" spans="2:6" ht="20.100000000000001" customHeight="1" thickBot="1" x14ac:dyDescent="0.25">
      <c r="B63" s="196" t="s">
        <v>205</v>
      </c>
      <c r="C63" s="197">
        <f>SUM(C61:C62)</f>
        <v>11</v>
      </c>
      <c r="D63" s="197">
        <f>SUM(D61:D62)</f>
        <v>0</v>
      </c>
      <c r="E63" s="197">
        <f>SUM(E61:E62)</f>
        <v>0</v>
      </c>
      <c r="F63" s="197">
        <f>SUM(F61:F62)</f>
        <v>11</v>
      </c>
    </row>
  </sheetData>
  <mergeCells count="46">
    <mergeCell ref="C54:C55"/>
    <mergeCell ref="D54:D55"/>
    <mergeCell ref="F44:F45"/>
    <mergeCell ref="E44:E45"/>
    <mergeCell ref="F54:F55"/>
    <mergeCell ref="E54:E55"/>
    <mergeCell ref="B49:F49"/>
    <mergeCell ref="C44:C45"/>
    <mergeCell ref="D44:D45"/>
    <mergeCell ref="B44:B45"/>
    <mergeCell ref="B54:B55"/>
    <mergeCell ref="B60:F60"/>
    <mergeCell ref="B56:F56"/>
    <mergeCell ref="B57:B58"/>
    <mergeCell ref="C57:C58"/>
    <mergeCell ref="D57:D58"/>
    <mergeCell ref="E57:E58"/>
    <mergeCell ref="F57:F58"/>
    <mergeCell ref="E21:E22"/>
    <mergeCell ref="B42:B43"/>
    <mergeCell ref="B27:B28"/>
    <mergeCell ref="C27:C28"/>
    <mergeCell ref="D27:D28"/>
    <mergeCell ref="B38:F38"/>
    <mergeCell ref="B32:F32"/>
    <mergeCell ref="C42:C43"/>
    <mergeCell ref="F42:F43"/>
    <mergeCell ref="D42:D43"/>
    <mergeCell ref="E42:E43"/>
    <mergeCell ref="F27:F28"/>
    <mergeCell ref="F61:F62"/>
    <mergeCell ref="B24:F24"/>
    <mergeCell ref="E27:E28"/>
    <mergeCell ref="C1:D1"/>
    <mergeCell ref="E1:F1"/>
    <mergeCell ref="B7:F7"/>
    <mergeCell ref="B8:F8"/>
    <mergeCell ref="B3:F4"/>
    <mergeCell ref="B5:B6"/>
    <mergeCell ref="D5:D6"/>
    <mergeCell ref="E5:E6"/>
    <mergeCell ref="F5:F6"/>
    <mergeCell ref="B21:B22"/>
    <mergeCell ref="F21:F22"/>
    <mergeCell ref="C21:C22"/>
    <mergeCell ref="D21:D22"/>
  </mergeCells>
  <phoneticPr fontId="30" type="noConversion"/>
  <printOptions horizontalCentered="1"/>
  <pageMargins left="0" right="0" top="0.19685039370078741" bottom="0.19685039370078741" header="0.11811023622047245" footer="0.11811023622047245"/>
  <pageSetup paperSize="9" scale="57" orientation="portrait" horizontalDpi="4294967295" verticalDpi="0" r:id="rId1"/>
  <headerFooter alignWithMargins="0"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2"/>
  <sheetViews>
    <sheetView zoomScaleNormal="100" workbookViewId="0">
      <selection activeCell="B2" sqref="B2:C2"/>
    </sheetView>
  </sheetViews>
  <sheetFormatPr defaultColWidth="8.85546875" defaultRowHeight="12.75" x14ac:dyDescent="0.2"/>
  <cols>
    <col min="1" max="1" width="8.85546875" style="1" customWidth="1"/>
    <col min="2" max="2" width="61" style="1" customWidth="1"/>
    <col min="3" max="3" width="34.28515625" style="1" customWidth="1"/>
    <col min="4" max="16384" width="8.85546875" style="1"/>
  </cols>
  <sheetData>
    <row r="2" spans="2:4" x14ac:dyDescent="0.2">
      <c r="B2" s="277" t="s">
        <v>355</v>
      </c>
      <c r="C2" s="274"/>
      <c r="D2" s="21"/>
    </row>
    <row r="5" spans="2:4" ht="24.95" customHeight="1" x14ac:dyDescent="0.3">
      <c r="B5" s="309" t="s">
        <v>305</v>
      </c>
      <c r="C5" s="310"/>
    </row>
    <row r="6" spans="2:4" ht="24.95" customHeight="1" x14ac:dyDescent="0.2">
      <c r="B6" s="311" t="s">
        <v>206</v>
      </c>
      <c r="C6" s="312"/>
    </row>
    <row r="7" spans="2:4" ht="24.95" customHeight="1" x14ac:dyDescent="0.2">
      <c r="B7" s="169"/>
      <c r="C7" s="31" t="s">
        <v>337</v>
      </c>
    </row>
    <row r="8" spans="2:4" ht="24.95" customHeight="1" x14ac:dyDescent="0.2">
      <c r="B8" s="97" t="s">
        <v>207</v>
      </c>
      <c r="C8" s="35">
        <v>1432</v>
      </c>
    </row>
    <row r="9" spans="2:4" ht="24.95" customHeight="1" x14ac:dyDescent="0.2">
      <c r="B9" s="170" t="s">
        <v>208</v>
      </c>
      <c r="C9" s="171">
        <v>211</v>
      </c>
    </row>
    <row r="10" spans="2:4" ht="24.95" customHeight="1" x14ac:dyDescent="0.2">
      <c r="B10" s="97" t="s">
        <v>306</v>
      </c>
      <c r="C10" s="35">
        <v>465</v>
      </c>
    </row>
    <row r="11" spans="2:4" ht="24.95" customHeight="1" x14ac:dyDescent="0.2">
      <c r="B11" s="170" t="s">
        <v>209</v>
      </c>
      <c r="C11" s="35">
        <v>275</v>
      </c>
    </row>
    <row r="12" spans="2:4" ht="24.95" customHeight="1" x14ac:dyDescent="0.2">
      <c r="B12" s="170" t="s">
        <v>210</v>
      </c>
      <c r="C12" s="171">
        <v>10</v>
      </c>
    </row>
    <row r="13" spans="2:4" ht="24.95" customHeight="1" x14ac:dyDescent="0.2">
      <c r="B13" s="170" t="s">
        <v>307</v>
      </c>
      <c r="C13" s="171">
        <v>2500</v>
      </c>
    </row>
    <row r="14" spans="2:4" ht="24.95" customHeight="1" x14ac:dyDescent="0.2">
      <c r="B14" s="97" t="s">
        <v>211</v>
      </c>
      <c r="C14" s="171">
        <v>120</v>
      </c>
    </row>
    <row r="15" spans="2:4" ht="24.95" customHeight="1" x14ac:dyDescent="0.2">
      <c r="B15" s="93" t="s">
        <v>212</v>
      </c>
      <c r="C15" s="77">
        <f>SUM(C8:C14)</f>
        <v>5013</v>
      </c>
    </row>
    <row r="16" spans="2:4" ht="24.95" customHeight="1" x14ac:dyDescent="0.2">
      <c r="B16" s="172"/>
      <c r="C16" s="173"/>
    </row>
    <row r="17" spans="2:10" ht="24.95" customHeight="1" x14ac:dyDescent="0.2">
      <c r="B17" s="313" t="s">
        <v>213</v>
      </c>
      <c r="C17" s="314"/>
    </row>
    <row r="18" spans="2:10" ht="24.95" customHeight="1" x14ac:dyDescent="0.2">
      <c r="B18" s="174" t="s">
        <v>308</v>
      </c>
      <c r="C18" s="215">
        <v>40</v>
      </c>
    </row>
    <row r="19" spans="2:10" ht="24.95" customHeight="1" x14ac:dyDescent="0.2">
      <c r="B19" s="174" t="s">
        <v>214</v>
      </c>
      <c r="C19" s="217">
        <v>100</v>
      </c>
    </row>
    <row r="20" spans="2:10" ht="24.95" customHeight="1" x14ac:dyDescent="0.2">
      <c r="B20" s="174" t="s">
        <v>215</v>
      </c>
      <c r="C20" s="215"/>
    </row>
    <row r="21" spans="2:10" ht="24.95" customHeight="1" x14ac:dyDescent="0.2">
      <c r="B21" s="174" t="s">
        <v>216</v>
      </c>
      <c r="C21" s="215"/>
    </row>
    <row r="22" spans="2:10" ht="24.95" customHeight="1" x14ac:dyDescent="0.2">
      <c r="B22" s="174" t="s">
        <v>217</v>
      </c>
      <c r="C22" s="215"/>
    </row>
    <row r="23" spans="2:10" ht="24.95" customHeight="1" x14ac:dyDescent="0.2">
      <c r="B23" s="174" t="s">
        <v>218</v>
      </c>
      <c r="C23" s="215"/>
    </row>
    <row r="24" spans="2:10" ht="24.95" customHeight="1" x14ac:dyDescent="0.2">
      <c r="B24" s="174" t="s">
        <v>219</v>
      </c>
      <c r="C24" s="215">
        <v>500</v>
      </c>
      <c r="J24" s="176"/>
    </row>
    <row r="25" spans="2:10" ht="24.95" customHeight="1" x14ac:dyDescent="0.2">
      <c r="B25" s="174" t="s">
        <v>220</v>
      </c>
      <c r="C25" s="217">
        <v>200</v>
      </c>
    </row>
    <row r="26" spans="2:10" ht="24.95" customHeight="1" x14ac:dyDescent="0.2">
      <c r="B26" s="174" t="s">
        <v>324</v>
      </c>
      <c r="C26" s="175">
        <v>80</v>
      </c>
    </row>
    <row r="27" spans="2:10" ht="24.95" customHeight="1" x14ac:dyDescent="0.2">
      <c r="B27" s="177" t="s">
        <v>221</v>
      </c>
      <c r="C27" s="178">
        <f>SUM(C18:C26)</f>
        <v>920</v>
      </c>
    </row>
    <row r="28" spans="2:10" ht="24.95" customHeight="1" x14ac:dyDescent="0.2">
      <c r="B28" s="174" t="s">
        <v>222</v>
      </c>
      <c r="C28" s="315"/>
    </row>
    <row r="29" spans="2:10" ht="24.95" customHeight="1" x14ac:dyDescent="0.2">
      <c r="B29" s="174"/>
      <c r="C29" s="315"/>
    </row>
    <row r="30" spans="2:10" ht="24.95" customHeight="1" x14ac:dyDescent="0.2">
      <c r="B30" s="307"/>
      <c r="C30" s="308"/>
    </row>
    <row r="31" spans="2:10" ht="24.95" customHeight="1" x14ac:dyDescent="0.2">
      <c r="B31" s="177" t="s">
        <v>223</v>
      </c>
      <c r="C31" s="178">
        <v>0</v>
      </c>
    </row>
    <row r="32" spans="2:10" ht="24.95" customHeight="1" x14ac:dyDescent="0.3">
      <c r="B32" s="185" t="s">
        <v>273</v>
      </c>
      <c r="C32" s="204">
        <f>C31+C27+C15</f>
        <v>5933</v>
      </c>
    </row>
  </sheetData>
  <mergeCells count="6">
    <mergeCell ref="B30:C30"/>
    <mergeCell ref="B2:C2"/>
    <mergeCell ref="B5:C5"/>
    <mergeCell ref="B6:C6"/>
    <mergeCell ref="B17:C17"/>
    <mergeCell ref="C28:C29"/>
  </mergeCells>
  <phoneticPr fontId="30" type="noConversion"/>
  <pageMargins left="0.75" right="0.75" top="1" bottom="1" header="0.5" footer="0.5"/>
  <pageSetup paperSize="9" scale="82" orientation="portrait" horizontalDpi="4294967295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zoomScaleNormal="100" workbookViewId="0">
      <selection activeCell="F7" sqref="F7"/>
    </sheetView>
  </sheetViews>
  <sheetFormatPr defaultRowHeight="15" x14ac:dyDescent="0.25"/>
  <cols>
    <col min="2" max="2" width="80" customWidth="1"/>
    <col min="3" max="3" width="46.42578125" customWidth="1"/>
  </cols>
  <sheetData>
    <row r="2" spans="2:3" x14ac:dyDescent="0.25">
      <c r="B2" s="241" t="s">
        <v>356</v>
      </c>
      <c r="C2" s="245"/>
    </row>
    <row r="3" spans="2:3" ht="28.5" customHeight="1" x14ac:dyDescent="0.25">
      <c r="B3" s="318" t="s">
        <v>310</v>
      </c>
      <c r="C3" s="318"/>
    </row>
    <row r="4" spans="2:3" ht="18.75" x14ac:dyDescent="0.3">
      <c r="B4" s="309" t="s">
        <v>311</v>
      </c>
      <c r="C4" s="310"/>
    </row>
    <row r="5" spans="2:3" ht="15.75" x14ac:dyDescent="0.25">
      <c r="B5" s="311"/>
      <c r="C5" s="312"/>
    </row>
    <row r="6" spans="2:3" ht="15.75" x14ac:dyDescent="0.25">
      <c r="B6" s="169"/>
      <c r="C6" s="207" t="s">
        <v>332</v>
      </c>
    </row>
    <row r="7" spans="2:3" ht="24.95" customHeight="1" x14ac:dyDescent="0.25">
      <c r="B7" s="162" t="s">
        <v>322</v>
      </c>
      <c r="C7" s="35">
        <v>0</v>
      </c>
    </row>
    <row r="8" spans="2:3" ht="24.95" customHeight="1" x14ac:dyDescent="0.25">
      <c r="B8" s="205" t="s">
        <v>309</v>
      </c>
      <c r="C8" s="171">
        <v>25359</v>
      </c>
    </row>
    <row r="9" spans="2:3" ht="24.95" customHeight="1" x14ac:dyDescent="0.25">
      <c r="B9" s="205" t="s">
        <v>312</v>
      </c>
      <c r="C9" s="226">
        <v>636</v>
      </c>
    </row>
    <row r="10" spans="2:3" ht="24.95" customHeight="1" x14ac:dyDescent="0.25">
      <c r="B10" s="205" t="s">
        <v>313</v>
      </c>
      <c r="C10" s="35">
        <v>105</v>
      </c>
    </row>
    <row r="11" spans="2:3" ht="24.95" customHeight="1" x14ac:dyDescent="0.25">
      <c r="B11" s="205" t="s">
        <v>314</v>
      </c>
      <c r="C11" s="35">
        <v>3500</v>
      </c>
    </row>
    <row r="12" spans="2:3" ht="24.95" customHeight="1" x14ac:dyDescent="0.25">
      <c r="B12" s="227" t="s">
        <v>327</v>
      </c>
      <c r="C12" s="226">
        <v>1000</v>
      </c>
    </row>
    <row r="13" spans="2:3" ht="24.95" customHeight="1" x14ac:dyDescent="0.25">
      <c r="B13" s="227" t="s">
        <v>326</v>
      </c>
      <c r="C13" s="226">
        <v>2500</v>
      </c>
    </row>
    <row r="14" spans="2:3" ht="24.95" customHeight="1" x14ac:dyDescent="0.25">
      <c r="B14" s="227" t="s">
        <v>336</v>
      </c>
      <c r="C14" s="226">
        <v>15</v>
      </c>
    </row>
    <row r="15" spans="2:3" ht="30" customHeight="1" x14ac:dyDescent="0.25">
      <c r="B15" s="80" t="s">
        <v>274</v>
      </c>
      <c r="C15" s="81">
        <f>SUM(C7:C14)</f>
        <v>33115</v>
      </c>
    </row>
    <row r="16" spans="2:3" ht="18.75" x14ac:dyDescent="0.3">
      <c r="B16" s="206"/>
      <c r="C16" s="206"/>
    </row>
    <row r="17" spans="2:3" ht="18.75" x14ac:dyDescent="0.3">
      <c r="B17" s="309" t="s">
        <v>328</v>
      </c>
      <c r="C17" s="310"/>
    </row>
    <row r="18" spans="2:3" ht="15.75" x14ac:dyDescent="0.25">
      <c r="B18" s="316" t="s">
        <v>331</v>
      </c>
      <c r="C18" s="317"/>
    </row>
    <row r="19" spans="2:3" ht="15.75" x14ac:dyDescent="0.25">
      <c r="B19" s="227" t="s">
        <v>329</v>
      </c>
      <c r="C19" s="226">
        <v>2647</v>
      </c>
    </row>
    <row r="20" spans="2:3" ht="15.75" x14ac:dyDescent="0.25">
      <c r="B20" s="227" t="s">
        <v>333</v>
      </c>
      <c r="C20" s="226">
        <v>2220</v>
      </c>
    </row>
    <row r="21" spans="2:3" ht="15.75" x14ac:dyDescent="0.25">
      <c r="B21" s="205"/>
      <c r="C21" s="171"/>
    </row>
    <row r="22" spans="2:3" ht="18.75" x14ac:dyDescent="0.25">
      <c r="B22" s="80" t="s">
        <v>330</v>
      </c>
      <c r="C22" s="81">
        <f>SUM(C19:C21)</f>
        <v>4867</v>
      </c>
    </row>
  </sheetData>
  <mergeCells count="6">
    <mergeCell ref="B18:C18"/>
    <mergeCell ref="B2:C2"/>
    <mergeCell ref="B4:C4"/>
    <mergeCell ref="B5:C5"/>
    <mergeCell ref="B3:C3"/>
    <mergeCell ref="B17:C17"/>
  </mergeCells>
  <phoneticPr fontId="30" type="noConversion"/>
  <pageMargins left="0.75" right="0.75" top="1" bottom="1" header="0.5" footer="0.5"/>
  <pageSetup paperSize="9" scale="8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5</vt:i4>
      </vt:variant>
    </vt:vector>
  </HeadingPairs>
  <TitlesOfParts>
    <vt:vector size="15" baseType="lpstr">
      <vt:lpstr>1. Ktgv.mérlege</vt:lpstr>
      <vt:lpstr>2. Ktgv.egys.</vt:lpstr>
      <vt:lpstr>3.államházt.belüli tám.</vt:lpstr>
      <vt:lpstr>4.önk.ktgv.várh.bevételek</vt:lpstr>
      <vt:lpstr>5.Saját.bev. rész</vt:lpstr>
      <vt:lpstr>6.Lak.szoc.</vt:lpstr>
      <vt:lpstr>7.Létszám</vt:lpstr>
      <vt:lpstr>8. Önk.nyújt tám</vt:lpstr>
      <vt:lpstr>9.Beruházások feladatonként</vt:lpstr>
      <vt:lpstr>10. Közvetett támogatások </vt:lpstr>
      <vt:lpstr>'7.Létszám'!_ftnref5</vt:lpstr>
      <vt:lpstr>'2. Ktgv.egys.'!Nyomtatási_cím</vt:lpstr>
      <vt:lpstr>'7.Létszám'!Nyomtatási_cím</vt:lpstr>
      <vt:lpstr>'10. Közvetett támogatások '!Nyomtatási_terület</vt:lpstr>
      <vt:lpstr>'4.önk.ktgv.várh.bevételek'!Nyomtatási_terület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2014-03-25T09:13:04Z</cp:lastPrinted>
  <dcterms:created xsi:type="dcterms:W3CDTF">2006-09-16T00:00:00Z</dcterms:created>
  <dcterms:modified xsi:type="dcterms:W3CDTF">2015-05-28T12:28:56Z</dcterms:modified>
</cp:coreProperties>
</file>