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Összevont" sheetId="1" r:id="rId1"/>
    <sheet name="Kötelező" sheetId="2" r:id="rId2"/>
    <sheet name="Önkéntes" sheetId="3" r:id="rId3"/>
    <sheet name="Állig" sheetId="4" r:id="rId4"/>
  </sheets>
  <definedNames/>
  <calcPr fullCalcOnLoad="1"/>
</workbook>
</file>

<file path=xl/sharedStrings.xml><?xml version="1.0" encoding="utf-8"?>
<sst xmlns="http://schemas.openxmlformats.org/spreadsheetml/2006/main" count="1022" uniqueCount="44">
  <si>
    <t>Bevételek</t>
  </si>
  <si>
    <t>Kiadások</t>
  </si>
  <si>
    <t>Működési bevételek</t>
  </si>
  <si>
    <t>Személyi juttatások</t>
  </si>
  <si>
    <t>Munkaadói járulékok</t>
  </si>
  <si>
    <t>Dologi kiadások</t>
  </si>
  <si>
    <t>Átadott pe., támogatás</t>
  </si>
  <si>
    <t>Felhalmozási kiadások</t>
  </si>
  <si>
    <t>Bevételek összesen:</t>
  </si>
  <si>
    <t>Kiadások összesen:</t>
  </si>
  <si>
    <t>Működési kiadások</t>
  </si>
  <si>
    <t>Felhalmozási bevételek</t>
  </si>
  <si>
    <t>1. számú melléklet</t>
  </si>
  <si>
    <t>Finanszírozási műveletek bevétele</t>
  </si>
  <si>
    <t>Finanszírozási műveletek kiadása</t>
  </si>
  <si>
    <t>II. Önkormányzati feladatok</t>
  </si>
  <si>
    <t>ÖNKORMÁNYZAT ÖSSZESEN:</t>
  </si>
  <si>
    <t>Közhatalmi bevételek</t>
  </si>
  <si>
    <t>Intézményi működési bevételek</t>
  </si>
  <si>
    <t xml:space="preserve">Állami támogatások </t>
  </si>
  <si>
    <t>Sajátos működési bevételek</t>
  </si>
  <si>
    <t>Működési célú pénzeszközátvételek</t>
  </si>
  <si>
    <t>Előző évi maradványok</t>
  </si>
  <si>
    <t>Felhalmozási célú pénzeszközátvételek</t>
  </si>
  <si>
    <t>Intézményi beruházás</t>
  </si>
  <si>
    <t>%</t>
  </si>
  <si>
    <t>-</t>
  </si>
  <si>
    <t>I. Őriszentpéteri Közös Önkormányzati Hivatal</t>
  </si>
  <si>
    <t>Felhalmozási célú pénzeszközátadás</t>
  </si>
  <si>
    <t>eredeti előir</t>
  </si>
  <si>
    <t>mód. előir</t>
  </si>
  <si>
    <t>teljesítés</t>
  </si>
  <si>
    <t>Őriszentpéter Város Önkormányzata</t>
  </si>
  <si>
    <t xml:space="preserve">összevontan </t>
  </si>
  <si>
    <t>Kötelező feladatok</t>
  </si>
  <si>
    <t>Államigazgatási feladatok</t>
  </si>
  <si>
    <t>Önként vállalt feladatok</t>
  </si>
  <si>
    <t>Finanszírozási bevételek és pénzmaradv.</t>
  </si>
  <si>
    <t>Finanszírozáso kiadások</t>
  </si>
  <si>
    <t xml:space="preserve">Felhalm. állami támogatások </t>
  </si>
  <si>
    <t>III. Művelődési Ház</t>
  </si>
  <si>
    <t>IV. Őriszentpéteri Önkormányzati Konyha</t>
  </si>
  <si>
    <t>Felhalmozási tartalék</t>
  </si>
  <si>
    <t>költségvetési előirányzatai és teljesítése  2018. költségvetési évben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</si>
</sst>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  <numFmt numFmtId="170" formatCode="#,##0_ ;\-#,##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1" fillId="0" borderId="0" xfId="40" applyNumberFormat="1" applyFont="1" applyAlignment="1">
      <alignment/>
    </xf>
    <xf numFmtId="165" fontId="2" fillId="0" borderId="10" xfId="40" applyNumberFormat="1" applyFont="1" applyBorder="1" applyAlignment="1">
      <alignment horizontal="center" vertical="top" wrapText="1"/>
    </xf>
    <xf numFmtId="165" fontId="1" fillId="0" borderId="10" xfId="40" applyNumberFormat="1" applyFont="1" applyBorder="1" applyAlignment="1">
      <alignment vertical="top" wrapText="1"/>
    </xf>
    <xf numFmtId="165" fontId="2" fillId="0" borderId="10" xfId="40" applyNumberFormat="1" applyFont="1" applyBorder="1" applyAlignment="1">
      <alignment/>
    </xf>
    <xf numFmtId="165" fontId="2" fillId="0" borderId="10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/>
    </xf>
    <xf numFmtId="165" fontId="2" fillId="0" borderId="0" xfId="40" applyNumberFormat="1" applyFont="1" applyAlignment="1">
      <alignment/>
    </xf>
    <xf numFmtId="165" fontId="1" fillId="0" borderId="0" xfId="40" applyNumberFormat="1" applyFont="1" applyBorder="1" applyAlignment="1">
      <alignment/>
    </xf>
    <xf numFmtId="0" fontId="1" fillId="0" borderId="0" xfId="40" applyNumberFormat="1" applyFont="1" applyBorder="1" applyAlignment="1">
      <alignment/>
    </xf>
    <xf numFmtId="0" fontId="2" fillId="0" borderId="0" xfId="40" applyNumberFormat="1" applyFont="1" applyBorder="1" applyAlignment="1">
      <alignment vertical="top" wrapText="1"/>
    </xf>
    <xf numFmtId="165" fontId="1" fillId="0" borderId="0" xfId="40" applyNumberFormat="1" applyFont="1" applyAlignment="1">
      <alignment horizontal="right"/>
    </xf>
    <xf numFmtId="165" fontId="1" fillId="0" borderId="0" xfId="40" applyNumberFormat="1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2" fillId="0" borderId="10" xfId="40" applyNumberFormat="1" applyFont="1" applyBorder="1" applyAlignment="1">
      <alignment horizontal="center"/>
    </xf>
    <xf numFmtId="0" fontId="2" fillId="0" borderId="0" xfId="40" applyNumberFormat="1" applyFont="1" applyBorder="1" applyAlignment="1">
      <alignment horizontal="center"/>
    </xf>
    <xf numFmtId="165" fontId="1" fillId="0" borderId="10" xfId="4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4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10" xfId="40" applyNumberFormat="1" applyFont="1" applyBorder="1" applyAlignment="1">
      <alignment horizontal="center"/>
    </xf>
    <xf numFmtId="1" fontId="2" fillId="0" borderId="0" xfId="40" applyNumberFormat="1" applyFont="1" applyBorder="1" applyAlignment="1">
      <alignment horizontal="center"/>
    </xf>
    <xf numFmtId="165" fontId="2" fillId="0" borderId="0" xfId="40" applyNumberFormat="1" applyFont="1" applyAlignment="1">
      <alignment horizontal="right"/>
    </xf>
    <xf numFmtId="170" fontId="2" fillId="0" borderId="10" xfId="40" applyNumberFormat="1" applyFont="1" applyBorder="1" applyAlignment="1">
      <alignment horizontal="right" vertical="top" wrapText="1"/>
    </xf>
    <xf numFmtId="170" fontId="1" fillId="0" borderId="10" xfId="40" applyNumberFormat="1" applyFont="1" applyBorder="1" applyAlignment="1">
      <alignment/>
    </xf>
    <xf numFmtId="170" fontId="1" fillId="0" borderId="10" xfId="40" applyNumberFormat="1" applyFont="1" applyBorder="1" applyAlignment="1">
      <alignment horizontal="right"/>
    </xf>
    <xf numFmtId="170" fontId="1" fillId="0" borderId="10" xfId="40" applyNumberFormat="1" applyFont="1" applyBorder="1" applyAlignment="1">
      <alignment horizontal="right" vertical="top" wrapText="1"/>
    </xf>
    <xf numFmtId="170" fontId="2" fillId="0" borderId="10" xfId="4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4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6.421875" style="2" customWidth="1"/>
    <col min="2" max="2" width="13.421875" style="2" customWidth="1"/>
    <col min="3" max="3" width="13.57421875" style="2" customWidth="1"/>
    <col min="4" max="4" width="13.421875" style="2" customWidth="1"/>
    <col min="5" max="5" width="5.57421875" style="22" customWidth="1"/>
    <col min="6" max="6" width="37.00390625" style="2" customWidth="1"/>
    <col min="7" max="7" width="13.421875" style="2" customWidth="1"/>
    <col min="8" max="8" width="12.8515625" style="2" customWidth="1"/>
    <col min="9" max="9" width="15.00390625" style="2" customWidth="1"/>
    <col min="10" max="10" width="5.57421875" style="22" customWidth="1"/>
    <col min="12" max="12" width="15.7109375" style="10" customWidth="1"/>
    <col min="13" max="16384" width="9.140625" style="2" customWidth="1"/>
  </cols>
  <sheetData>
    <row r="1" spans="8:10" ht="15.75">
      <c r="H1" s="12"/>
      <c r="I1" s="12"/>
      <c r="J1" s="26" t="s">
        <v>12</v>
      </c>
    </row>
    <row r="2" spans="1:10" ht="15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35" t="s">
        <v>33</v>
      </c>
      <c r="B4" s="35"/>
      <c r="C4" s="35"/>
      <c r="D4" s="35"/>
      <c r="E4" s="35"/>
      <c r="F4" s="35"/>
      <c r="G4" s="35"/>
      <c r="H4" s="35"/>
      <c r="I4" s="35"/>
      <c r="J4" s="35"/>
    </row>
    <row r="5" spans="3:5" ht="15.75">
      <c r="C5" s="1"/>
      <c r="D5" s="1"/>
      <c r="E5" s="23"/>
    </row>
    <row r="6" spans="2:5" ht="15.75">
      <c r="B6" s="1"/>
      <c r="C6" s="1"/>
      <c r="D6" s="1"/>
      <c r="E6" s="23"/>
    </row>
    <row r="7" spans="1:5" ht="15.75">
      <c r="A7" s="8" t="s">
        <v>27</v>
      </c>
      <c r="B7" s="1"/>
      <c r="C7" s="1"/>
      <c r="D7" s="1"/>
      <c r="E7" s="23"/>
    </row>
    <row r="8" spans="1:10" ht="15.75">
      <c r="A8" s="3" t="s">
        <v>0</v>
      </c>
      <c r="B8" s="16" t="s">
        <v>29</v>
      </c>
      <c r="C8" s="16" t="s">
        <v>30</v>
      </c>
      <c r="D8" s="16" t="s">
        <v>31</v>
      </c>
      <c r="E8" s="24" t="s">
        <v>25</v>
      </c>
      <c r="F8" s="3" t="s">
        <v>1</v>
      </c>
      <c r="G8" s="16" t="s">
        <v>29</v>
      </c>
      <c r="H8" s="16" t="s">
        <v>30</v>
      </c>
      <c r="I8" s="16" t="s">
        <v>31</v>
      </c>
      <c r="J8" s="24" t="s">
        <v>25</v>
      </c>
    </row>
    <row r="9" spans="1:10" ht="15.75">
      <c r="A9" s="18" t="s">
        <v>17</v>
      </c>
      <c r="B9" s="29">
        <f>Kötelező!B9+Önkéntes!B9+Állig!B9</f>
        <v>720000</v>
      </c>
      <c r="C9" s="29">
        <f>Kötelező!C9+Önkéntes!C9+Állig!C9</f>
        <v>1174785</v>
      </c>
      <c r="D9" s="29">
        <f>Kötelező!D9+Önkéntes!D9+Állig!D9</f>
        <v>1174785</v>
      </c>
      <c r="E9" s="24">
        <f>D9/C9*100</f>
        <v>100</v>
      </c>
      <c r="F9" s="4" t="s">
        <v>3</v>
      </c>
      <c r="G9" s="29">
        <f>Kötelező!G9+Önkéntes!G9+Állig!G9</f>
        <v>76222570</v>
      </c>
      <c r="H9" s="29">
        <f>Kötelező!H9+Önkéntes!H9+Állig!H9</f>
        <v>82422808</v>
      </c>
      <c r="I9" s="29">
        <f>Kötelező!I9+Önkéntes!I9+Állig!I9</f>
        <v>82403243</v>
      </c>
      <c r="J9" s="24">
        <f>I9/H9*100</f>
        <v>99.97626263837068</v>
      </c>
    </row>
    <row r="10" spans="1:10" ht="15.75">
      <c r="A10" s="18" t="s">
        <v>18</v>
      </c>
      <c r="B10" s="29">
        <f>Kötelező!B10+Önkéntes!B10+Állig!B10</f>
        <v>350000</v>
      </c>
      <c r="C10" s="29">
        <f>Kötelező!C10+Önkéntes!C10+Állig!C10</f>
        <v>821577</v>
      </c>
      <c r="D10" s="29">
        <f>Kötelező!D10+Önkéntes!D10+Állig!D10</f>
        <v>821577</v>
      </c>
      <c r="E10" s="24">
        <f>D10/C10*100</f>
        <v>100</v>
      </c>
      <c r="F10" s="4" t="s">
        <v>4</v>
      </c>
      <c r="G10" s="29">
        <f>Kötelező!G10+Önkéntes!G10+Állig!G10</f>
        <v>15640720</v>
      </c>
      <c r="H10" s="29">
        <f>Kötelező!H10+Önkéntes!H10+Állig!H10</f>
        <v>16701972</v>
      </c>
      <c r="I10" s="29">
        <f>Kötelező!I10+Önkéntes!I10+Állig!I10</f>
        <v>16701972</v>
      </c>
      <c r="J10" s="24">
        <f>I10/H10*100</f>
        <v>100</v>
      </c>
    </row>
    <row r="11" spans="1:10" ht="15.75">
      <c r="A11" s="18" t="s">
        <v>20</v>
      </c>
      <c r="B11" s="29">
        <f>Kötelező!B11+Önkéntes!B11+Állig!B11</f>
        <v>0</v>
      </c>
      <c r="C11" s="29">
        <f>Kötelező!C11+Önkéntes!C11+Állig!C11</f>
        <v>0</v>
      </c>
      <c r="D11" s="29">
        <f>Kötelező!D11+Önkéntes!D11+Állig!D11</f>
        <v>0</v>
      </c>
      <c r="E11" s="24" t="s">
        <v>26</v>
      </c>
      <c r="F11" s="4" t="s">
        <v>5</v>
      </c>
      <c r="G11" s="29">
        <f>Kötelező!G11+Önkéntes!G11+Állig!G11</f>
        <v>24446000</v>
      </c>
      <c r="H11" s="29">
        <f>Kötelező!H11+Önkéntes!H11+Állig!H11</f>
        <v>25642879</v>
      </c>
      <c r="I11" s="29">
        <f>Kötelező!I11+Önkéntes!I11+Állig!I11</f>
        <v>25238108</v>
      </c>
      <c r="J11" s="24">
        <f>I11/H11*100</f>
        <v>98.42150719503844</v>
      </c>
    </row>
    <row r="12" spans="1:10" ht="15.75">
      <c r="A12" s="18" t="s">
        <v>21</v>
      </c>
      <c r="B12" s="29">
        <f>Kötelező!B12+Önkéntes!B12+Állig!B12</f>
        <v>0</v>
      </c>
      <c r="C12" s="29">
        <f>Kötelező!C12+Önkéntes!C12+Állig!C12</f>
        <v>7163876</v>
      </c>
      <c r="D12" s="29">
        <f>Kötelező!D12+Önkéntes!D12+Állig!D12</f>
        <v>7163876</v>
      </c>
      <c r="E12" s="24">
        <f>D12/C12*100</f>
        <v>100</v>
      </c>
      <c r="F12" s="4" t="s">
        <v>6</v>
      </c>
      <c r="G12" s="29">
        <f>Kötelező!G12+Önkéntes!G12+Állig!G12</f>
        <v>3657510</v>
      </c>
      <c r="H12" s="29">
        <f>Kötelező!H12+Önkéntes!H12+Állig!H12</f>
        <v>5516125</v>
      </c>
      <c r="I12" s="29">
        <f>Kötelező!I12+Önkéntes!I12+Állig!I12</f>
        <v>5516125</v>
      </c>
      <c r="J12" s="24">
        <f>I12/H12*100</f>
        <v>100</v>
      </c>
    </row>
    <row r="13" spans="1:10" ht="15.75">
      <c r="A13" s="18" t="s">
        <v>19</v>
      </c>
      <c r="B13" s="29">
        <f>Kötelező!B13+Önkéntes!B13+Állig!B13</f>
        <v>0</v>
      </c>
      <c r="C13" s="29">
        <f>Kötelező!C13+Önkéntes!C13+Állig!C13</f>
        <v>0</v>
      </c>
      <c r="D13" s="29">
        <f>Kötelező!D13+Önkéntes!D13+Állig!D13</f>
        <v>0</v>
      </c>
      <c r="E13" s="24" t="s">
        <v>26</v>
      </c>
      <c r="F13" s="18"/>
      <c r="G13" s="29"/>
      <c r="H13" s="29"/>
      <c r="I13" s="29"/>
      <c r="J13" s="24"/>
    </row>
    <row r="14" spans="1:12" s="8" customFormat="1" ht="15.75">
      <c r="A14" s="5" t="s">
        <v>2</v>
      </c>
      <c r="B14" s="31">
        <f>Kötelező!B14+Önkéntes!B14+Állig!B15</f>
        <v>1070000</v>
      </c>
      <c r="C14" s="31">
        <f>Kötelező!C14+Önkéntes!C14+Állig!C15</f>
        <v>9160238</v>
      </c>
      <c r="D14" s="31">
        <f>Kötelező!D14+Önkéntes!D14+Állig!D15</f>
        <v>9160238</v>
      </c>
      <c r="E14" s="24">
        <f>D14/C14*100</f>
        <v>100</v>
      </c>
      <c r="F14" s="6" t="s">
        <v>10</v>
      </c>
      <c r="G14" s="31">
        <f>Kötelező!G14+Önkéntes!G14+Állig!G15</f>
        <v>119966800</v>
      </c>
      <c r="H14" s="31">
        <f>Kötelező!H14+Önkéntes!H14+Állig!H15</f>
        <v>130283784</v>
      </c>
      <c r="I14" s="31">
        <f>Kötelező!I14+Önkéntes!I14+Állig!I15</f>
        <v>129859448</v>
      </c>
      <c r="J14" s="24">
        <f>I14/H14*100</f>
        <v>99.67429868324979</v>
      </c>
      <c r="K14" s="32"/>
      <c r="L14" s="33"/>
    </row>
    <row r="15" spans="1:10" ht="15.75">
      <c r="A15" s="18" t="s">
        <v>11</v>
      </c>
      <c r="B15" s="29">
        <f>Kötelező!B15+Önkéntes!B15+Állig!B16</f>
        <v>0</v>
      </c>
      <c r="C15" s="29">
        <f>Kötelező!C15+Önkéntes!C15+Állig!C16</f>
        <v>0</v>
      </c>
      <c r="D15" s="29">
        <f>Kötelező!D15+Önkéntes!D15+Állig!D16</f>
        <v>0</v>
      </c>
      <c r="E15" s="24" t="s">
        <v>26</v>
      </c>
      <c r="F15" s="18" t="s">
        <v>24</v>
      </c>
      <c r="G15" s="29">
        <f>Kötelező!G15+Önkéntes!G15+Állig!G16</f>
        <v>0</v>
      </c>
      <c r="H15" s="29">
        <f>Kötelező!H15+Önkéntes!H15+Állig!H16</f>
        <v>233970</v>
      </c>
      <c r="I15" s="29">
        <f>Kötelező!I15+Önkéntes!I15+Állig!I16</f>
        <v>233970</v>
      </c>
      <c r="J15" s="24">
        <f>I15/H15*100</f>
        <v>100</v>
      </c>
    </row>
    <row r="16" spans="1:10" ht="15.75">
      <c r="A16" s="18" t="s">
        <v>39</v>
      </c>
      <c r="B16" s="29">
        <f>Kötelező!B16+Önkéntes!B16+Állig!B17</f>
        <v>0</v>
      </c>
      <c r="C16" s="29">
        <f>Kötelező!C16+Önkéntes!C16+Állig!C17</f>
        <v>0</v>
      </c>
      <c r="D16" s="29">
        <f>Kötelező!D16+Önkéntes!D16+Állig!D17</f>
        <v>0</v>
      </c>
      <c r="E16" s="24" t="s">
        <v>26</v>
      </c>
      <c r="F16" s="18" t="s">
        <v>28</v>
      </c>
      <c r="G16" s="29">
        <f>Kötelező!G16+Önkéntes!G16+Állig!G17</f>
        <v>0</v>
      </c>
      <c r="H16" s="29">
        <f>Kötelező!H16+Önkéntes!H16+Állig!H17</f>
        <v>0</v>
      </c>
      <c r="I16" s="29">
        <f>Kötelező!I16+Önkéntes!I16+Állig!I17</f>
        <v>0</v>
      </c>
      <c r="J16" s="24" t="s">
        <v>26</v>
      </c>
    </row>
    <row r="17" spans="1:10" ht="15.75">
      <c r="A17" s="18" t="s">
        <v>23</v>
      </c>
      <c r="B17" s="29">
        <f>Kötelező!B17+Önkéntes!B17+Állig!B18</f>
        <v>0</v>
      </c>
      <c r="C17" s="29">
        <f>Kötelező!C17+Önkéntes!C17+Állig!C18</f>
        <v>0</v>
      </c>
      <c r="D17" s="29">
        <f>Kötelező!D17+Önkéntes!D17+Állig!D18</f>
        <v>0</v>
      </c>
      <c r="E17" s="24" t="s">
        <v>26</v>
      </c>
      <c r="F17" s="18"/>
      <c r="G17" s="29"/>
      <c r="H17" s="29"/>
      <c r="I17" s="29"/>
      <c r="J17" s="24"/>
    </row>
    <row r="18" spans="1:15" s="8" customFormat="1" ht="15.75">
      <c r="A18" s="6" t="s">
        <v>11</v>
      </c>
      <c r="B18" s="31">
        <f>Kötelező!B18+Önkéntes!B18+Állig!B19</f>
        <v>0</v>
      </c>
      <c r="C18" s="31">
        <f>Kötelező!C18+Önkéntes!C18+Állig!C19</f>
        <v>0</v>
      </c>
      <c r="D18" s="31">
        <f>Kötelező!D18+Önkéntes!D18+Állig!D19</f>
        <v>0</v>
      </c>
      <c r="E18" s="24" t="s">
        <v>26</v>
      </c>
      <c r="F18" s="6" t="s">
        <v>7</v>
      </c>
      <c r="G18" s="31">
        <f>Kötelező!G18+Önkéntes!G18+Állig!G19</f>
        <v>0</v>
      </c>
      <c r="H18" s="31">
        <f>Kötelező!H18+Önkéntes!H18+Állig!H19</f>
        <v>233970</v>
      </c>
      <c r="I18" s="31">
        <f>Kötelező!I18+Önkéntes!I18+Állig!I19</f>
        <v>233970</v>
      </c>
      <c r="J18" s="24">
        <f>I18/H18*100</f>
        <v>100</v>
      </c>
      <c r="K18" s="32"/>
      <c r="L18" s="11"/>
      <c r="M18" s="7"/>
      <c r="N18" s="7"/>
      <c r="O18" s="7"/>
    </row>
    <row r="19" spans="1:15" ht="15.75" customHeight="1">
      <c r="A19" s="4" t="s">
        <v>37</v>
      </c>
      <c r="B19" s="29">
        <f>Kötelező!B19+Önkéntes!B19+Állig!B20</f>
        <v>0</v>
      </c>
      <c r="C19" s="29">
        <f>Kötelező!C19+Önkéntes!C19+Állig!C20</f>
        <v>0</v>
      </c>
      <c r="D19" s="29">
        <f>Kötelező!D19+Önkéntes!D19+Állig!D20</f>
        <v>0</v>
      </c>
      <c r="E19" s="24" t="s">
        <v>26</v>
      </c>
      <c r="F19" s="4" t="s">
        <v>38</v>
      </c>
      <c r="G19" s="29">
        <f>Kötelező!G19+Önkéntes!G19+Állig!G20</f>
        <v>0</v>
      </c>
      <c r="H19" s="29">
        <f>Kötelező!H19+Önkéntes!H19+Állig!H20</f>
        <v>0</v>
      </c>
      <c r="I19" s="29">
        <f>Kötelező!I19+Önkéntes!I19+Állig!I20</f>
        <v>0</v>
      </c>
      <c r="J19" s="24" t="s">
        <v>26</v>
      </c>
      <c r="L19" s="17"/>
      <c r="M19" s="9"/>
      <c r="N19" s="9"/>
      <c r="O19" s="9"/>
    </row>
    <row r="20" spans="1:15" s="8" customFormat="1" ht="15.75" customHeight="1">
      <c r="A20" s="5" t="s">
        <v>13</v>
      </c>
      <c r="B20" s="31">
        <f>Kötelező!B20+Önkéntes!B20+Állig!B21</f>
        <v>0</v>
      </c>
      <c r="C20" s="31">
        <f>Kötelező!C20+Önkéntes!C20+Állig!C21</f>
        <v>0</v>
      </c>
      <c r="D20" s="31">
        <f>Kötelező!D20+Önkéntes!D20+Állig!D21</f>
        <v>0</v>
      </c>
      <c r="E20" s="24" t="s">
        <v>26</v>
      </c>
      <c r="F20" s="5" t="s">
        <v>14</v>
      </c>
      <c r="G20" s="31">
        <f>Kötelező!G20+Önkéntes!G20+Állig!G21</f>
        <v>0</v>
      </c>
      <c r="H20" s="31">
        <f>Kötelező!H20+Önkéntes!H20+Állig!H21</f>
        <v>0</v>
      </c>
      <c r="I20" s="31">
        <f>Kötelező!I20+Önkéntes!I20+Állig!I21</f>
        <v>0</v>
      </c>
      <c r="J20" s="24" t="s">
        <v>26</v>
      </c>
      <c r="K20" s="32"/>
      <c r="L20" s="15"/>
      <c r="M20" s="7"/>
      <c r="N20" s="7"/>
      <c r="O20" s="7"/>
    </row>
    <row r="21" spans="1:15" s="8" customFormat="1" ht="15.75">
      <c r="A21" s="5" t="s">
        <v>8</v>
      </c>
      <c r="B21" s="31">
        <f>Kötelező!B21+Önkéntes!B21+Állig!B22</f>
        <v>1070000</v>
      </c>
      <c r="C21" s="31">
        <f>Kötelező!C21+Önkéntes!C21+Állig!C22</f>
        <v>9160238</v>
      </c>
      <c r="D21" s="31">
        <f>Kötelező!D21+Önkéntes!D21+Állig!D22</f>
        <v>9160238</v>
      </c>
      <c r="E21" s="24">
        <f>D21/C21*100</f>
        <v>100</v>
      </c>
      <c r="F21" s="5" t="s">
        <v>9</v>
      </c>
      <c r="G21" s="31">
        <f>Kötelező!G21+Önkéntes!G21+Állig!G22</f>
        <v>119966800</v>
      </c>
      <c r="H21" s="31">
        <f>Kötelező!H21+Önkéntes!H21+Állig!H22</f>
        <v>130517754</v>
      </c>
      <c r="I21" s="31">
        <f>Kötelező!I21+Önkéntes!I21+Állig!I22</f>
        <v>130093418</v>
      </c>
      <c r="J21" s="24">
        <f>I21/H21*100</f>
        <v>99.67488254509804</v>
      </c>
      <c r="K21" s="32"/>
      <c r="L21" s="15"/>
      <c r="M21" s="7"/>
      <c r="N21" s="7"/>
      <c r="O21" s="7"/>
    </row>
    <row r="22" spans="1:12" s="9" customFormat="1" ht="15.75">
      <c r="A22" s="7"/>
      <c r="B22" s="15"/>
      <c r="C22" s="15"/>
      <c r="D22" s="15"/>
      <c r="E22" s="25"/>
      <c r="F22" s="7"/>
      <c r="G22" s="15"/>
      <c r="H22" s="15"/>
      <c r="I22" s="15"/>
      <c r="J22" s="25"/>
      <c r="K22" s="20"/>
      <c r="L22" s="13"/>
    </row>
    <row r="23" spans="1:12" s="9" customFormat="1" ht="15.75">
      <c r="A23" s="7"/>
      <c r="B23" s="15"/>
      <c r="C23" s="15"/>
      <c r="D23" s="15"/>
      <c r="E23" s="25"/>
      <c r="F23" s="7"/>
      <c r="G23" s="15"/>
      <c r="H23" s="15"/>
      <c r="I23" s="15"/>
      <c r="J23" s="25"/>
      <c r="K23" s="20"/>
      <c r="L23" s="13"/>
    </row>
    <row r="24" spans="1:12" s="9" customFormat="1" ht="15.75">
      <c r="A24" s="7"/>
      <c r="B24" s="15"/>
      <c r="C24" s="15"/>
      <c r="D24" s="15"/>
      <c r="E24" s="25"/>
      <c r="F24" s="7"/>
      <c r="G24" s="15"/>
      <c r="H24" s="15"/>
      <c r="I24" s="15"/>
      <c r="J24" s="25"/>
      <c r="K24" s="20"/>
      <c r="L24" s="13"/>
    </row>
    <row r="25" spans="1:12" s="9" customFormat="1" ht="15.75">
      <c r="A25" s="7"/>
      <c r="B25" s="15"/>
      <c r="C25" s="15"/>
      <c r="D25" s="15"/>
      <c r="E25" s="25"/>
      <c r="F25" s="7"/>
      <c r="G25" s="15"/>
      <c r="H25" s="15"/>
      <c r="I25" s="15"/>
      <c r="J25" s="25"/>
      <c r="K25" s="20"/>
      <c r="L25" s="13"/>
    </row>
    <row r="26" spans="1:12" s="9" customFormat="1" ht="15.75">
      <c r="A26" s="7" t="s">
        <v>15</v>
      </c>
      <c r="B26" s="21"/>
      <c r="C26" s="21"/>
      <c r="D26" s="21"/>
      <c r="E26" s="25"/>
      <c r="J26" s="25"/>
      <c r="K26" s="20"/>
      <c r="L26" s="13"/>
    </row>
    <row r="27" spans="1:10" ht="15.75">
      <c r="A27" s="3" t="s">
        <v>0</v>
      </c>
      <c r="B27" s="16" t="s">
        <v>29</v>
      </c>
      <c r="C27" s="16" t="s">
        <v>30</v>
      </c>
      <c r="D27" s="16" t="s">
        <v>31</v>
      </c>
      <c r="E27" s="24" t="s">
        <v>25</v>
      </c>
      <c r="F27" s="3" t="s">
        <v>1</v>
      </c>
      <c r="G27" s="16" t="s">
        <v>29</v>
      </c>
      <c r="H27" s="16" t="s">
        <v>30</v>
      </c>
      <c r="I27" s="16" t="s">
        <v>31</v>
      </c>
      <c r="J27" s="24" t="s">
        <v>25</v>
      </c>
    </row>
    <row r="28" spans="1:15" ht="16.5" customHeight="1">
      <c r="A28" s="18" t="s">
        <v>17</v>
      </c>
      <c r="B28" s="29">
        <f>Kötelező!B28+Önkéntes!B28+Állig!B29</f>
        <v>37155000</v>
      </c>
      <c r="C28" s="29">
        <f>Kötelező!C28+Önkéntes!C28+Állig!C29</f>
        <v>53967425</v>
      </c>
      <c r="D28" s="29">
        <f>Kötelező!D28+Önkéntes!D28+Állig!D29</f>
        <v>50229370</v>
      </c>
      <c r="E28" s="24">
        <f>D28/C28*100</f>
        <v>93.07349757747382</v>
      </c>
      <c r="F28" s="4" t="s">
        <v>3</v>
      </c>
      <c r="G28" s="29">
        <f>Kötelező!G28+Önkéntes!G28+Állig!G29</f>
        <v>50047734</v>
      </c>
      <c r="H28" s="29">
        <f>Kötelező!H28+Önkéntes!H28+Állig!H29</f>
        <v>69634473</v>
      </c>
      <c r="I28" s="29">
        <f>Kötelező!I28+Önkéntes!I28+Állig!I29</f>
        <v>66986719</v>
      </c>
      <c r="J28" s="24">
        <f>I28/H28*100</f>
        <v>96.1976390630543</v>
      </c>
      <c r="L28" s="13"/>
      <c r="M28" s="9"/>
      <c r="N28" s="9"/>
      <c r="O28" s="9"/>
    </row>
    <row r="29" spans="1:15" ht="16.5" customHeight="1">
      <c r="A29" s="18" t="s">
        <v>18</v>
      </c>
      <c r="B29" s="29">
        <f>Kötelező!B29+Önkéntes!B29+Állig!B30</f>
        <v>23187500</v>
      </c>
      <c r="C29" s="29">
        <f>Kötelező!C29+Önkéntes!C29+Állig!C30</f>
        <v>73811100</v>
      </c>
      <c r="D29" s="29">
        <f>Kötelező!D29+Önkéntes!D29+Állig!D30</f>
        <v>32987375</v>
      </c>
      <c r="E29" s="24">
        <f>D29/C29*100</f>
        <v>44.69161819834686</v>
      </c>
      <c r="F29" s="4" t="s">
        <v>4</v>
      </c>
      <c r="G29" s="29">
        <f>Kötelező!G29+Önkéntes!G29+Állig!G30</f>
        <v>9768602</v>
      </c>
      <c r="H29" s="29">
        <f>Kötelező!H29+Önkéntes!H29+Állig!H30</f>
        <v>12262660</v>
      </c>
      <c r="I29" s="29">
        <f>Kötelező!I29+Önkéntes!I29+Állig!I30</f>
        <v>12262660</v>
      </c>
      <c r="J29" s="24">
        <f>I29/H29*100</f>
        <v>100</v>
      </c>
      <c r="L29" s="13"/>
      <c r="M29" s="9"/>
      <c r="N29" s="9"/>
      <c r="O29" s="9"/>
    </row>
    <row r="30" spans="1:15" ht="16.5" customHeight="1">
      <c r="A30" s="18" t="s">
        <v>20</v>
      </c>
      <c r="B30" s="29">
        <f>Kötelező!B30+Önkéntes!B30+Állig!B31</f>
        <v>0</v>
      </c>
      <c r="C30" s="29">
        <f>Kötelező!C30+Önkéntes!C30+Állig!C31</f>
        <v>0</v>
      </c>
      <c r="D30" s="29">
        <f>Kötelező!D30+Önkéntes!D30+Állig!D31</f>
        <v>0</v>
      </c>
      <c r="E30" s="24" t="s">
        <v>26</v>
      </c>
      <c r="F30" s="4" t="s">
        <v>5</v>
      </c>
      <c r="G30" s="29">
        <f>Kötelező!G30+Önkéntes!G30+Állig!G31</f>
        <v>73094340</v>
      </c>
      <c r="H30" s="29">
        <f>Kötelező!H30+Önkéntes!H30+Állig!H31</f>
        <v>109695922</v>
      </c>
      <c r="I30" s="29">
        <f>Kötelező!I30+Önkéntes!I30+Állig!I31</f>
        <v>107986051</v>
      </c>
      <c r="J30" s="24">
        <f>I30/H30*100</f>
        <v>98.44126293044877</v>
      </c>
      <c r="L30" s="13"/>
      <c r="M30" s="9"/>
      <c r="N30" s="9"/>
      <c r="O30" s="9"/>
    </row>
    <row r="31" spans="1:15" ht="16.5" customHeight="1">
      <c r="A31" s="18" t="s">
        <v>21</v>
      </c>
      <c r="B31" s="29">
        <f>Kötelező!B31+Önkéntes!B31+Állig!B32</f>
        <v>48704603</v>
      </c>
      <c r="C31" s="29">
        <f>Kötelező!C31+Önkéntes!C31+Állig!C32</f>
        <v>104635999</v>
      </c>
      <c r="D31" s="29">
        <f>Kötelező!D31+Önkéntes!D31+Állig!D32</f>
        <v>104635464</v>
      </c>
      <c r="E31" s="24">
        <f>D31/C31*100</f>
        <v>99.99948870369174</v>
      </c>
      <c r="F31" s="4" t="s">
        <v>6</v>
      </c>
      <c r="G31" s="29">
        <f>Kötelező!G31+Önkéntes!G31+Állig!G32</f>
        <v>73528047</v>
      </c>
      <c r="H31" s="29">
        <f>Kötelező!H31+Önkéntes!H31+Állig!H32</f>
        <v>164540314</v>
      </c>
      <c r="I31" s="29">
        <f>Kötelező!I31+Önkéntes!I31+Állig!I32</f>
        <v>62825444</v>
      </c>
      <c r="J31" s="24">
        <f>I31/H31*100</f>
        <v>38.182401912761634</v>
      </c>
      <c r="L31" s="13"/>
      <c r="M31" s="9"/>
      <c r="N31" s="9"/>
      <c r="O31" s="9"/>
    </row>
    <row r="32" spans="1:15" ht="16.5" customHeight="1">
      <c r="A32" s="18" t="s">
        <v>19</v>
      </c>
      <c r="B32" s="29">
        <f>Kötelező!B32+Önkéntes!B32+Állig!B33</f>
        <v>218417908</v>
      </c>
      <c r="C32" s="29">
        <f>Kötelező!C32+Önkéntes!C32+Állig!C33</f>
        <v>229427882</v>
      </c>
      <c r="D32" s="29">
        <f>Kötelező!D32+Önkéntes!D32+Állig!D33</f>
        <v>229427882</v>
      </c>
      <c r="E32" s="24">
        <f>D32/C32*100</f>
        <v>100</v>
      </c>
      <c r="F32" s="18"/>
      <c r="G32" s="29"/>
      <c r="H32" s="29"/>
      <c r="I32" s="29"/>
      <c r="J32" s="24"/>
      <c r="L32" s="13"/>
      <c r="M32" s="9"/>
      <c r="N32" s="9"/>
      <c r="O32" s="9"/>
    </row>
    <row r="33" spans="1:15" s="8" customFormat="1" ht="16.5" customHeight="1">
      <c r="A33" s="5" t="s">
        <v>2</v>
      </c>
      <c r="B33" s="31">
        <f>Kötelező!B33+Önkéntes!B33+Állig!B34</f>
        <v>327465011</v>
      </c>
      <c r="C33" s="31">
        <f>Kötelező!C33+Önkéntes!C33+Állig!C34</f>
        <v>461842406</v>
      </c>
      <c r="D33" s="31">
        <f>Kötelező!D33+Önkéntes!D33+Állig!D34</f>
        <v>417280091</v>
      </c>
      <c r="E33" s="24">
        <f>D33/C33*100</f>
        <v>90.3511859411195</v>
      </c>
      <c r="F33" s="6" t="s">
        <v>10</v>
      </c>
      <c r="G33" s="31">
        <f>Kötelező!G33+Önkéntes!G33+Állig!G34</f>
        <v>206438723</v>
      </c>
      <c r="H33" s="31">
        <f>Kötelező!H33+Önkéntes!H33+Állig!H34</f>
        <v>356133369</v>
      </c>
      <c r="I33" s="31">
        <f>Kötelező!I33+Önkéntes!I33+Állig!I34</f>
        <v>250060874</v>
      </c>
      <c r="J33" s="24">
        <f>I33/H33*100</f>
        <v>70.21551355947216</v>
      </c>
      <c r="K33" s="32"/>
      <c r="L33" s="15"/>
      <c r="M33" s="7"/>
      <c r="N33" s="7"/>
      <c r="O33" s="7"/>
    </row>
    <row r="34" spans="1:15" ht="16.5" customHeight="1">
      <c r="A34" s="18" t="s">
        <v>11</v>
      </c>
      <c r="B34" s="29">
        <f>Kötelező!B34+Önkéntes!B34+Állig!B35</f>
        <v>0</v>
      </c>
      <c r="C34" s="29">
        <f>Kötelező!C34+Önkéntes!C34+Állig!C35</f>
        <v>4133400</v>
      </c>
      <c r="D34" s="29">
        <f>Kötelező!D34+Önkéntes!D34+Állig!D35</f>
        <v>1759389</v>
      </c>
      <c r="E34" s="24" t="s">
        <v>26</v>
      </c>
      <c r="F34" s="18" t="s">
        <v>24</v>
      </c>
      <c r="G34" s="29">
        <f>Kötelező!G34+Önkéntes!G34+Állig!G35</f>
        <v>377705299</v>
      </c>
      <c r="H34" s="29">
        <f>Kötelező!H34+Önkéntes!H34+Állig!H35</f>
        <v>358539299</v>
      </c>
      <c r="I34" s="29">
        <f>Kötelező!I34+Önkéntes!I34+Állig!I35</f>
        <v>49012872</v>
      </c>
      <c r="J34" s="24">
        <f>I34/H34*100</f>
        <v>13.670153351864506</v>
      </c>
      <c r="L34" s="13"/>
      <c r="M34" s="9"/>
      <c r="N34" s="9"/>
      <c r="O34" s="9"/>
    </row>
    <row r="35" spans="1:15" ht="16.5" customHeight="1">
      <c r="A35" s="18" t="s">
        <v>39</v>
      </c>
      <c r="B35" s="29">
        <f>Kötelező!B35+Önkéntes!B35+Állig!B36</f>
        <v>0</v>
      </c>
      <c r="C35" s="29">
        <f>Kötelező!C35+Önkéntes!C35+Állig!C36</f>
        <v>2177000</v>
      </c>
      <c r="D35" s="29">
        <f>Kötelező!D35+Önkéntes!D35+Állig!D36</f>
        <v>2177000</v>
      </c>
      <c r="E35" s="24" t="s">
        <v>26</v>
      </c>
      <c r="F35" s="18" t="s">
        <v>28</v>
      </c>
      <c r="G35" s="29">
        <f>Kötelező!G35+Önkéntes!G35+Állig!G36</f>
        <v>0</v>
      </c>
      <c r="H35" s="29">
        <f>Kötelező!H35+Önkéntes!H35+Állig!H36</f>
        <v>0</v>
      </c>
      <c r="I35" s="29">
        <f>Kötelező!I35+Önkéntes!I35+Állig!I36</f>
        <v>0</v>
      </c>
      <c r="J35" s="24" t="s">
        <v>26</v>
      </c>
      <c r="L35" s="13"/>
      <c r="M35" s="9"/>
      <c r="N35" s="9"/>
      <c r="O35" s="9"/>
    </row>
    <row r="36" spans="1:15" ht="16.5" customHeight="1">
      <c r="A36" s="18" t="s">
        <v>23</v>
      </c>
      <c r="B36" s="29">
        <f>Kötelező!B36+Önkéntes!B36+Állig!B37</f>
        <v>155556742</v>
      </c>
      <c r="C36" s="29">
        <f>Kötelező!C36+Önkéntes!C36+Állig!C37</f>
        <v>165305421</v>
      </c>
      <c r="D36" s="29">
        <f>Kötelező!D36+Önkéntes!D36+Állig!D37</f>
        <v>165164775</v>
      </c>
      <c r="E36" s="24">
        <f>D36/C36*100</f>
        <v>99.9149174908184</v>
      </c>
      <c r="F36" s="18"/>
      <c r="G36" s="29"/>
      <c r="H36" s="29"/>
      <c r="I36" s="29"/>
      <c r="J36" s="24"/>
      <c r="L36" s="13"/>
      <c r="M36" s="9"/>
      <c r="N36" s="9"/>
      <c r="O36" s="9"/>
    </row>
    <row r="37" spans="1:15" s="8" customFormat="1" ht="16.5" customHeight="1">
      <c r="A37" s="6" t="s">
        <v>11</v>
      </c>
      <c r="B37" s="31">
        <f>Kötelező!B37+Önkéntes!B37+Állig!B38</f>
        <v>155556742</v>
      </c>
      <c r="C37" s="31">
        <f>Kötelező!C37+Önkéntes!C37+Állig!C38</f>
        <v>171615821</v>
      </c>
      <c r="D37" s="31">
        <f>Kötelező!D37+Önkéntes!D37+Állig!D38</f>
        <v>169101164</v>
      </c>
      <c r="E37" s="24">
        <f>D37/C37*100</f>
        <v>98.53471726246032</v>
      </c>
      <c r="F37" s="6" t="s">
        <v>7</v>
      </c>
      <c r="G37" s="31">
        <f>Kötelező!G37+Önkéntes!G37+Állig!G38</f>
        <v>378033339</v>
      </c>
      <c r="H37" s="31">
        <f>Kötelező!H37+Önkéntes!H37+Állig!H38</f>
        <v>358539299</v>
      </c>
      <c r="I37" s="31">
        <f>Kötelező!I37+Önkéntes!I37+Állig!I38</f>
        <v>49012872</v>
      </c>
      <c r="J37" s="24">
        <f>I37/H37*100</f>
        <v>13.670153351864506</v>
      </c>
      <c r="K37" s="32"/>
      <c r="L37" s="15"/>
      <c r="M37" s="7"/>
      <c r="N37" s="7"/>
      <c r="O37" s="7"/>
    </row>
    <row r="38" spans="1:15" ht="15.75" customHeight="1">
      <c r="A38" s="4" t="s">
        <v>37</v>
      </c>
      <c r="B38" s="29">
        <f>Kötelező!B38+Önkéntes!B38+Állig!B39</f>
        <v>247002528</v>
      </c>
      <c r="C38" s="29">
        <f>Kötelező!C38+Önkéntes!C38+Állig!C39</f>
        <v>241879847</v>
      </c>
      <c r="D38" s="29">
        <f>Kötelező!D38+Önkéntes!D38+Állig!D39</f>
        <v>241879847</v>
      </c>
      <c r="E38" s="24">
        <f>D38/C38*100</f>
        <v>100</v>
      </c>
      <c r="F38" s="4" t="s">
        <v>38</v>
      </c>
      <c r="G38" s="29">
        <f>Kötelező!G38+Önkéntes!G38+Állig!G39</f>
        <v>0</v>
      </c>
      <c r="H38" s="29">
        <f>Kötelező!H38+Önkéntes!H38+Állig!H39</f>
        <v>8111932</v>
      </c>
      <c r="I38" s="29">
        <f>Kötelező!I38+Önkéntes!I38+Állig!I39</f>
        <v>8111932</v>
      </c>
      <c r="J38" s="24">
        <f>I38/H38*100</f>
        <v>100</v>
      </c>
      <c r="L38" s="15"/>
      <c r="M38" s="9"/>
      <c r="N38" s="9"/>
      <c r="O38" s="9"/>
    </row>
    <row r="39" spans="1:15" s="8" customFormat="1" ht="15.75">
      <c r="A39" s="5" t="s">
        <v>13</v>
      </c>
      <c r="B39" s="31">
        <f>Kötelező!B39+Önkéntes!B39+Állig!B40</f>
        <v>247002528</v>
      </c>
      <c r="C39" s="31">
        <f>Kötelező!C39+Önkéntes!C39+Állig!C40</f>
        <v>241879847</v>
      </c>
      <c r="D39" s="31">
        <f>Kötelező!D39+Önkéntes!D39+Állig!D40</f>
        <v>241879847</v>
      </c>
      <c r="E39" s="24">
        <f>D39/C39*100</f>
        <v>100</v>
      </c>
      <c r="F39" s="5" t="s">
        <v>14</v>
      </c>
      <c r="G39" s="31">
        <f>Kötelező!G39+Önkéntes!G39+Állig!G40</f>
        <v>0</v>
      </c>
      <c r="H39" s="31">
        <f>Kötelező!H39+Önkéntes!H39+Állig!H40</f>
        <v>8111932</v>
      </c>
      <c r="I39" s="31">
        <f>Kötelező!I39+Önkéntes!I39+Állig!I40</f>
        <v>8111932</v>
      </c>
      <c r="J39" s="24">
        <f>I39/H39*100</f>
        <v>100</v>
      </c>
      <c r="K39" s="32"/>
      <c r="L39" s="15"/>
      <c r="M39" s="7"/>
      <c r="N39" s="7"/>
      <c r="O39" s="7"/>
    </row>
    <row r="40" spans="1:15" s="8" customFormat="1" ht="15.75">
      <c r="A40" s="5" t="s">
        <v>8</v>
      </c>
      <c r="B40" s="31">
        <f>Kötelező!B40+Önkéntes!B40+Állig!B41</f>
        <v>730024281</v>
      </c>
      <c r="C40" s="31">
        <f>Kötelező!C40+Önkéntes!C40+Állig!C41</f>
        <v>875338074</v>
      </c>
      <c r="D40" s="31">
        <f>Kötelező!D40+Önkéntes!D40+Állig!D41</f>
        <v>828261102</v>
      </c>
      <c r="E40" s="24">
        <f>D40/C40*100</f>
        <v>94.62185258492481</v>
      </c>
      <c r="F40" s="5" t="s">
        <v>9</v>
      </c>
      <c r="G40" s="31">
        <f>Kötelező!G40+Önkéntes!G40+Állig!G41</f>
        <v>584472062</v>
      </c>
      <c r="H40" s="31">
        <f>Kötelező!H40+Önkéntes!H40+Állig!H41</f>
        <v>722784600</v>
      </c>
      <c r="I40" s="31">
        <f>Kötelező!I40+Önkéntes!I40+Állig!I41</f>
        <v>307185678</v>
      </c>
      <c r="J40" s="24">
        <f>I40/H40*100</f>
        <v>42.50030756050973</v>
      </c>
      <c r="K40" s="32"/>
      <c r="L40" s="15"/>
      <c r="M40" s="7"/>
      <c r="N40" s="7"/>
      <c r="O40" s="7"/>
    </row>
    <row r="41" spans="1:12" s="9" customFormat="1" ht="15.75">
      <c r="A41" s="14"/>
      <c r="B41" s="13"/>
      <c r="C41" s="13"/>
      <c r="D41" s="13"/>
      <c r="E41" s="25"/>
      <c r="F41" s="19"/>
      <c r="G41" s="13"/>
      <c r="H41" s="13"/>
      <c r="I41" s="13"/>
      <c r="J41" s="25"/>
      <c r="K41" s="20"/>
      <c r="L41" s="13"/>
    </row>
    <row r="42" spans="1:12" s="9" customFormat="1" ht="15.75">
      <c r="A42" s="14"/>
      <c r="B42" s="13"/>
      <c r="C42" s="13"/>
      <c r="D42" s="13"/>
      <c r="E42" s="25"/>
      <c r="F42" s="19"/>
      <c r="G42" s="13"/>
      <c r="H42" s="13"/>
      <c r="I42" s="13"/>
      <c r="J42" s="25"/>
      <c r="K42" s="20"/>
      <c r="L42" s="13"/>
    </row>
    <row r="43" spans="1:12" s="9" customFormat="1" ht="15.75">
      <c r="A43" s="7"/>
      <c r="B43" s="15"/>
      <c r="C43" s="15"/>
      <c r="D43" s="15"/>
      <c r="E43" s="25"/>
      <c r="F43" s="7"/>
      <c r="G43" s="15"/>
      <c r="H43" s="15"/>
      <c r="I43" s="15"/>
      <c r="J43" s="25"/>
      <c r="K43" s="20"/>
      <c r="L43" s="10"/>
    </row>
    <row r="44" spans="1:12" s="9" customFormat="1" ht="15.75">
      <c r="A44" s="7"/>
      <c r="B44" s="15"/>
      <c r="C44" s="15"/>
      <c r="D44" s="15"/>
      <c r="E44" s="25"/>
      <c r="F44" s="7"/>
      <c r="G44" s="15"/>
      <c r="H44" s="15"/>
      <c r="I44" s="15"/>
      <c r="J44" s="25"/>
      <c r="K44" s="20"/>
      <c r="L44" s="10"/>
    </row>
    <row r="45" spans="1:12" s="9" customFormat="1" ht="15.75">
      <c r="A45" s="7"/>
      <c r="B45" s="15"/>
      <c r="C45" s="15"/>
      <c r="D45" s="15"/>
      <c r="E45" s="25"/>
      <c r="F45" s="7"/>
      <c r="G45" s="15"/>
      <c r="H45" s="15"/>
      <c r="I45" s="15"/>
      <c r="J45" s="25"/>
      <c r="K45" s="20"/>
      <c r="L45" s="10"/>
    </row>
    <row r="46" spans="1:12" s="9" customFormat="1" ht="15.75">
      <c r="A46" s="7"/>
      <c r="B46" s="15"/>
      <c r="C46" s="15"/>
      <c r="D46" s="15"/>
      <c r="E46" s="25"/>
      <c r="F46" s="7"/>
      <c r="G46" s="15"/>
      <c r="H46" s="15"/>
      <c r="I46" s="15"/>
      <c r="J46" s="25"/>
      <c r="K46" s="20"/>
      <c r="L46" s="10"/>
    </row>
    <row r="47" spans="1:12" s="9" customFormat="1" ht="15.75">
      <c r="A47" s="7" t="s">
        <v>40</v>
      </c>
      <c r="B47" s="13"/>
      <c r="C47" s="13"/>
      <c r="D47" s="13"/>
      <c r="E47" s="25"/>
      <c r="F47" s="14"/>
      <c r="G47" s="13"/>
      <c r="H47" s="13"/>
      <c r="I47" s="13"/>
      <c r="J47" s="25"/>
      <c r="K47" s="20"/>
      <c r="L47" s="10"/>
    </row>
    <row r="48" spans="1:10" ht="15.75">
      <c r="A48" s="3" t="s">
        <v>0</v>
      </c>
      <c r="B48" s="16" t="s">
        <v>29</v>
      </c>
      <c r="C48" s="16" t="s">
        <v>30</v>
      </c>
      <c r="D48" s="16" t="s">
        <v>31</v>
      </c>
      <c r="E48" s="24" t="s">
        <v>25</v>
      </c>
      <c r="F48" s="3" t="s">
        <v>1</v>
      </c>
      <c r="G48" s="16" t="s">
        <v>29</v>
      </c>
      <c r="H48" s="16" t="s">
        <v>30</v>
      </c>
      <c r="I48" s="16" t="s">
        <v>31</v>
      </c>
      <c r="J48" s="24" t="s">
        <v>25</v>
      </c>
    </row>
    <row r="49" spans="1:10" ht="15.75">
      <c r="A49" s="18" t="s">
        <v>17</v>
      </c>
      <c r="B49" s="29">
        <f>Kötelező!B46+Önkéntes!B45+Állig!B47</f>
        <v>0</v>
      </c>
      <c r="C49" s="29">
        <f>Kötelező!C46+Önkéntes!C45+Állig!C47</f>
        <v>0</v>
      </c>
      <c r="D49" s="29">
        <f>Kötelező!D46+Önkéntes!D45+Állig!D47</f>
        <v>0</v>
      </c>
      <c r="E49" s="24" t="s">
        <v>26</v>
      </c>
      <c r="F49" s="4" t="s">
        <v>3</v>
      </c>
      <c r="G49" s="29">
        <f>Kötelező!G46+Önkéntes!G45+Állig!G47</f>
        <v>3806400</v>
      </c>
      <c r="H49" s="29">
        <f>Kötelező!H46+Önkéntes!H45+Állig!H47</f>
        <v>3806400</v>
      </c>
      <c r="I49" s="29">
        <f>Kötelező!I46+Önkéntes!I45+Állig!I47</f>
        <v>3745819</v>
      </c>
      <c r="J49" s="24">
        <f>I49/H49*100</f>
        <v>98.40844367381253</v>
      </c>
    </row>
    <row r="50" spans="1:10" ht="15.75">
      <c r="A50" s="18" t="s">
        <v>18</v>
      </c>
      <c r="B50" s="29">
        <f>Kötelező!B47+Önkéntes!B46+Állig!B48</f>
        <v>720000</v>
      </c>
      <c r="C50" s="29">
        <f>Kötelező!C47+Önkéntes!C46+Állig!C48</f>
        <v>844582</v>
      </c>
      <c r="D50" s="29">
        <f>Kötelező!D47+Önkéntes!D46+Állig!D48</f>
        <v>548782</v>
      </c>
      <c r="E50" s="24">
        <f>D50/C50*100</f>
        <v>64.97675773341132</v>
      </c>
      <c r="F50" s="4" t="s">
        <v>4</v>
      </c>
      <c r="G50" s="29">
        <f>Kötelező!G47+Önkéntes!G46+Állig!G48</f>
        <v>779302</v>
      </c>
      <c r="H50" s="29">
        <f>Kötelező!H47+Önkéntes!H46+Állig!H48</f>
        <v>779302</v>
      </c>
      <c r="I50" s="29">
        <f>Kötelező!I47+Önkéntes!I46+Állig!I48</f>
        <v>763706</v>
      </c>
      <c r="J50" s="24">
        <f>I50/H50*100</f>
        <v>97.99872193321715</v>
      </c>
    </row>
    <row r="51" spans="1:10" ht="15.75">
      <c r="A51" s="18" t="s">
        <v>20</v>
      </c>
      <c r="B51" s="29">
        <f>Kötelező!B48+Önkéntes!B47+Állig!B49</f>
        <v>0</v>
      </c>
      <c r="C51" s="29">
        <f>Kötelező!C48+Önkéntes!C47+Állig!C49</f>
        <v>0</v>
      </c>
      <c r="D51" s="29">
        <f>Kötelező!D48+Önkéntes!D47+Állig!D49</f>
        <v>0</v>
      </c>
      <c r="E51" s="24" t="s">
        <v>26</v>
      </c>
      <c r="F51" s="4" t="s">
        <v>5</v>
      </c>
      <c r="G51" s="29">
        <f>Kötelező!G48+Önkéntes!G47+Állig!G49</f>
        <v>5740000</v>
      </c>
      <c r="H51" s="29">
        <f>Kötelező!H48+Önkéntes!H47+Állig!H49</f>
        <v>6019832</v>
      </c>
      <c r="I51" s="29">
        <f>Kötelező!I48+Önkéntes!I47+Állig!I49</f>
        <v>4923559</v>
      </c>
      <c r="J51" s="24">
        <f>I51/H51*100</f>
        <v>81.78897683523394</v>
      </c>
    </row>
    <row r="52" spans="1:10" ht="15.75">
      <c r="A52" s="18" t="s">
        <v>21</v>
      </c>
      <c r="B52" s="29">
        <f>Kötelező!B49+Önkéntes!B48+Állig!B50</f>
        <v>0</v>
      </c>
      <c r="C52" s="29">
        <f>Kötelező!C49+Önkéntes!C48+Állig!C50</f>
        <v>0</v>
      </c>
      <c r="D52" s="29">
        <f>Kötelező!D49+Önkéntes!D48+Állig!D50</f>
        <v>0</v>
      </c>
      <c r="E52" s="24" t="s">
        <v>26</v>
      </c>
      <c r="F52" s="4" t="s">
        <v>6</v>
      </c>
      <c r="G52" s="29">
        <f>Kötelező!G49+Önkéntes!G48+Állig!G50</f>
        <v>0</v>
      </c>
      <c r="H52" s="29">
        <f>Kötelező!H49+Önkéntes!H48+Állig!H50</f>
        <v>0</v>
      </c>
      <c r="I52" s="29">
        <f>Kötelező!I49+Önkéntes!I48+Állig!I50</f>
        <v>0</v>
      </c>
      <c r="J52" s="24" t="s">
        <v>26</v>
      </c>
    </row>
    <row r="53" spans="1:10" ht="15.75">
      <c r="A53" s="18" t="s">
        <v>19</v>
      </c>
      <c r="B53" s="29">
        <f>Kötelező!B50+Önkéntes!B49+Állig!B51</f>
        <v>0</v>
      </c>
      <c r="C53" s="29">
        <f>Kötelező!C50+Önkéntes!C49+Állig!C51</f>
        <v>0</v>
      </c>
      <c r="D53" s="29">
        <f>Kötelező!D50+Önkéntes!D49+Állig!D51</f>
        <v>0</v>
      </c>
      <c r="E53" s="24" t="s">
        <v>26</v>
      </c>
      <c r="F53" s="18"/>
      <c r="G53" s="29"/>
      <c r="H53" s="29"/>
      <c r="I53" s="29"/>
      <c r="J53" s="24"/>
    </row>
    <row r="54" spans="1:12" s="8" customFormat="1" ht="15.75">
      <c r="A54" s="5" t="s">
        <v>2</v>
      </c>
      <c r="B54" s="31">
        <f>Kötelező!B51+Önkéntes!B50+Állig!B52</f>
        <v>720000</v>
      </c>
      <c r="C54" s="31">
        <f>Kötelező!C51+Önkéntes!C50+Állig!C52</f>
        <v>844582</v>
      </c>
      <c r="D54" s="31">
        <f>Kötelező!D51+Önkéntes!D50+Állig!D52</f>
        <v>548782</v>
      </c>
      <c r="E54" s="24">
        <f>D54/C54*100</f>
        <v>64.97675773341132</v>
      </c>
      <c r="F54" s="6" t="s">
        <v>10</v>
      </c>
      <c r="G54" s="31">
        <f>Kötelező!G51+Önkéntes!G50+Állig!G52</f>
        <v>10325702</v>
      </c>
      <c r="H54" s="31">
        <f>Kötelező!H51+Önkéntes!H50+Állig!H52</f>
        <v>10605534</v>
      </c>
      <c r="I54" s="31">
        <f>Kötelező!I51+Önkéntes!I50+Állig!I52</f>
        <v>9433084</v>
      </c>
      <c r="J54" s="24">
        <f>I54/H54*100</f>
        <v>88.94492252818198</v>
      </c>
      <c r="K54" s="32"/>
      <c r="L54" s="33"/>
    </row>
    <row r="55" spans="1:10" ht="15.75">
      <c r="A55" s="18" t="s">
        <v>11</v>
      </c>
      <c r="B55" s="29">
        <f>Kötelező!B52+Önkéntes!B51+Állig!B53</f>
        <v>0</v>
      </c>
      <c r="C55" s="29">
        <f>Kötelező!C52+Önkéntes!C51+Állig!C53</f>
        <v>0</v>
      </c>
      <c r="D55" s="29">
        <f>Kötelező!D52+Önkéntes!D51+Állig!D53</f>
        <v>0</v>
      </c>
      <c r="E55" s="24" t="s">
        <v>26</v>
      </c>
      <c r="F55" s="18" t="s">
        <v>24</v>
      </c>
      <c r="G55" s="29">
        <f>Kötelező!G52+Önkéntes!G51+Állig!G53</f>
        <v>215000</v>
      </c>
      <c r="H55" s="29">
        <f>Kötelező!H52+Önkéntes!H51+Állig!H53</f>
        <v>215000</v>
      </c>
      <c r="I55" s="29">
        <f>Kötelező!I52+Önkéntes!I51+Állig!I53</f>
        <v>149650</v>
      </c>
      <c r="J55" s="24">
        <f>I55/H55*100</f>
        <v>69.6046511627907</v>
      </c>
    </row>
    <row r="56" spans="1:10" ht="15.75">
      <c r="A56" s="18" t="s">
        <v>39</v>
      </c>
      <c r="B56" s="29">
        <f>Kötelező!B53+Önkéntes!B52+Állig!B54</f>
        <v>0</v>
      </c>
      <c r="C56" s="29">
        <f>Kötelező!C53+Önkéntes!C52+Állig!C54</f>
        <v>0</v>
      </c>
      <c r="D56" s="29">
        <f>Kötelező!D53+Önkéntes!D52+Állig!D54</f>
        <v>0</v>
      </c>
      <c r="E56" s="24" t="s">
        <v>26</v>
      </c>
      <c r="F56" s="18" t="s">
        <v>28</v>
      </c>
      <c r="G56" s="29">
        <f>Kötelező!G53+Önkéntes!G52+Állig!G54</f>
        <v>0</v>
      </c>
      <c r="H56" s="29">
        <f>Kötelező!H53+Önkéntes!H52+Állig!H54</f>
        <v>0</v>
      </c>
      <c r="I56" s="29">
        <f>Kötelező!I53+Önkéntes!I52+Állig!I54</f>
        <v>0</v>
      </c>
      <c r="J56" s="24" t="s">
        <v>26</v>
      </c>
    </row>
    <row r="57" spans="1:10" ht="15.75">
      <c r="A57" s="18" t="s">
        <v>23</v>
      </c>
      <c r="B57" s="29">
        <f>Kötelező!B54+Önkéntes!B53+Állig!B55</f>
        <v>0</v>
      </c>
      <c r="C57" s="29">
        <f>Kötelező!C54+Önkéntes!C53+Állig!C55</f>
        <v>0</v>
      </c>
      <c r="D57" s="29">
        <f>Kötelező!D54+Önkéntes!D53+Állig!D55</f>
        <v>0</v>
      </c>
      <c r="E57" s="24" t="s">
        <v>26</v>
      </c>
      <c r="F57" s="18"/>
      <c r="G57" s="29"/>
      <c r="H57" s="29"/>
      <c r="I57" s="29"/>
      <c r="J57" s="24"/>
    </row>
    <row r="58" spans="1:12" s="8" customFormat="1" ht="15.75">
      <c r="A58" s="6" t="s">
        <v>11</v>
      </c>
      <c r="B58" s="31">
        <f>Kötelező!B55+Önkéntes!B54+Állig!B56</f>
        <v>0</v>
      </c>
      <c r="C58" s="31">
        <f>Kötelező!C55+Önkéntes!C54+Állig!C56</f>
        <v>0</v>
      </c>
      <c r="D58" s="31">
        <f>Kötelező!D55+Önkéntes!D54+Állig!D56</f>
        <v>0</v>
      </c>
      <c r="E58" s="24" t="s">
        <v>26</v>
      </c>
      <c r="F58" s="6" t="s">
        <v>7</v>
      </c>
      <c r="G58" s="31">
        <f>Kötelező!G55+Önkéntes!G54+Állig!G56</f>
        <v>215000</v>
      </c>
      <c r="H58" s="31">
        <f>Kötelező!H55+Önkéntes!H54+Állig!H56</f>
        <v>215000</v>
      </c>
      <c r="I58" s="31">
        <f>Kötelező!I55+Önkéntes!I54+Állig!I56</f>
        <v>149650</v>
      </c>
      <c r="J58" s="24">
        <f>I58/H58*100</f>
        <v>69.6046511627907</v>
      </c>
      <c r="K58" s="32"/>
      <c r="L58" s="33"/>
    </row>
    <row r="59" spans="1:10" ht="31.5">
      <c r="A59" s="4" t="s">
        <v>37</v>
      </c>
      <c r="B59" s="29">
        <f>Kötelező!B56+Önkéntes!B55+Állig!B57</f>
        <v>0</v>
      </c>
      <c r="C59" s="29">
        <f>Kötelező!C56+Önkéntes!C55+Állig!C57</f>
        <v>155250</v>
      </c>
      <c r="D59" s="29">
        <f>Kötelező!D56+Önkéntes!D55+Állig!D57</f>
        <v>155250</v>
      </c>
      <c r="E59" s="24">
        <f>D59/C59*100</f>
        <v>100</v>
      </c>
      <c r="F59" s="4" t="s">
        <v>38</v>
      </c>
      <c r="G59" s="29">
        <f>Kötelező!G56+Önkéntes!G55+Állig!G57</f>
        <v>0</v>
      </c>
      <c r="H59" s="29">
        <f>Kötelező!H56+Önkéntes!H55+Állig!H57</f>
        <v>0</v>
      </c>
      <c r="I59" s="29">
        <f>Kötelező!I56+Önkéntes!I55+Állig!I57</f>
        <v>0</v>
      </c>
      <c r="J59" s="24" t="s">
        <v>26</v>
      </c>
    </row>
    <row r="60" spans="1:12" s="8" customFormat="1" ht="15.75">
      <c r="A60" s="5" t="s">
        <v>13</v>
      </c>
      <c r="B60" s="31">
        <f>Kötelező!B57+Önkéntes!B56+Állig!B58</f>
        <v>0</v>
      </c>
      <c r="C60" s="31">
        <f>Kötelező!C57+Önkéntes!C56+Állig!C58</f>
        <v>155250</v>
      </c>
      <c r="D60" s="31">
        <f>Kötelező!D57+Önkéntes!D56+Állig!D58</f>
        <v>155250</v>
      </c>
      <c r="E60" s="24">
        <f>D60/C60*100</f>
        <v>100</v>
      </c>
      <c r="F60" s="5" t="s">
        <v>14</v>
      </c>
      <c r="G60" s="31">
        <f>Kötelező!G57+Önkéntes!G56+Állig!G58</f>
        <v>0</v>
      </c>
      <c r="H60" s="31">
        <f>Kötelező!H57+Önkéntes!H56+Állig!H58</f>
        <v>0</v>
      </c>
      <c r="I60" s="31">
        <f>Kötelező!I57+Önkéntes!I56+Állig!I58</f>
        <v>0</v>
      </c>
      <c r="J60" s="24" t="s">
        <v>26</v>
      </c>
      <c r="K60" s="32"/>
      <c r="L60" s="33"/>
    </row>
    <row r="61" spans="1:12" s="8" customFormat="1" ht="15.75">
      <c r="A61" s="5" t="s">
        <v>8</v>
      </c>
      <c r="B61" s="31">
        <f>Kötelező!B58+Önkéntes!B57+Állig!B59</f>
        <v>720000</v>
      </c>
      <c r="C61" s="31">
        <f>Kötelező!C58+Önkéntes!C57+Állig!C59</f>
        <v>999832</v>
      </c>
      <c r="D61" s="31">
        <f>Kötelező!D58+Önkéntes!D57+Állig!D59</f>
        <v>704032</v>
      </c>
      <c r="E61" s="24">
        <f>D61/C61*100</f>
        <v>70.4150297249938</v>
      </c>
      <c r="F61" s="5" t="s">
        <v>9</v>
      </c>
      <c r="G61" s="31">
        <f>Kötelező!G58+Önkéntes!G57+Állig!G59</f>
        <v>10540702</v>
      </c>
      <c r="H61" s="31">
        <f>Kötelező!H58+Önkéntes!H57+Állig!H59</f>
        <v>10820534</v>
      </c>
      <c r="I61" s="31">
        <f>Kötelező!I58+Önkéntes!I57+Állig!I59</f>
        <v>9582734</v>
      </c>
      <c r="J61" s="24">
        <f>I61/H61*100</f>
        <v>88.56063850453222</v>
      </c>
      <c r="K61" s="32"/>
      <c r="L61" s="33"/>
    </row>
    <row r="62" spans="1:12" s="9" customFormat="1" ht="15.75">
      <c r="A62" s="7"/>
      <c r="B62" s="15"/>
      <c r="C62" s="15"/>
      <c r="D62" s="15"/>
      <c r="E62" s="25"/>
      <c r="F62" s="7"/>
      <c r="G62" s="15"/>
      <c r="H62" s="15"/>
      <c r="I62" s="15"/>
      <c r="J62" s="25"/>
      <c r="K62" s="20"/>
      <c r="L62" s="10"/>
    </row>
    <row r="63" spans="1:12" s="9" customFormat="1" ht="15.75">
      <c r="A63" s="7"/>
      <c r="B63" s="15"/>
      <c r="C63" s="15"/>
      <c r="D63" s="15"/>
      <c r="E63" s="25"/>
      <c r="F63" s="7"/>
      <c r="G63" s="15"/>
      <c r="H63" s="15"/>
      <c r="I63" s="15"/>
      <c r="J63" s="25"/>
      <c r="K63" s="20"/>
      <c r="L63" s="10"/>
    </row>
    <row r="64" spans="1:12" s="9" customFormat="1" ht="15.75">
      <c r="A64" s="7"/>
      <c r="B64" s="15"/>
      <c r="C64" s="15"/>
      <c r="D64" s="15"/>
      <c r="E64" s="25"/>
      <c r="F64" s="7"/>
      <c r="G64" s="15"/>
      <c r="H64" s="15"/>
      <c r="I64" s="15"/>
      <c r="J64" s="25"/>
      <c r="K64" s="20"/>
      <c r="L64" s="10"/>
    </row>
    <row r="65" spans="1:12" s="9" customFormat="1" ht="15.75">
      <c r="A65" s="7"/>
      <c r="B65" s="15"/>
      <c r="C65" s="15"/>
      <c r="D65" s="15"/>
      <c r="E65" s="25"/>
      <c r="F65" s="7"/>
      <c r="G65" s="15"/>
      <c r="H65" s="15"/>
      <c r="I65" s="15"/>
      <c r="J65" s="25"/>
      <c r="K65" s="20"/>
      <c r="L65" s="10"/>
    </row>
    <row r="66" spans="1:12" s="9" customFormat="1" ht="15.75">
      <c r="A66" s="7" t="s">
        <v>41</v>
      </c>
      <c r="B66" s="13"/>
      <c r="C66" s="13"/>
      <c r="D66" s="13"/>
      <c r="E66" s="25"/>
      <c r="F66" s="14"/>
      <c r="G66" s="13"/>
      <c r="H66" s="13"/>
      <c r="I66" s="13"/>
      <c r="J66" s="25"/>
      <c r="K66" s="20"/>
      <c r="L66" s="10"/>
    </row>
    <row r="67" spans="1:12" s="9" customFormat="1" ht="15.75">
      <c r="A67" s="3" t="s">
        <v>0</v>
      </c>
      <c r="B67" s="16" t="s">
        <v>29</v>
      </c>
      <c r="C67" s="16" t="s">
        <v>30</v>
      </c>
      <c r="D67" s="16" t="s">
        <v>31</v>
      </c>
      <c r="E67" s="24" t="s">
        <v>25</v>
      </c>
      <c r="F67" s="3" t="s">
        <v>1</v>
      </c>
      <c r="G67" s="16" t="s">
        <v>29</v>
      </c>
      <c r="H67" s="16" t="s">
        <v>30</v>
      </c>
      <c r="I67" s="16" t="s">
        <v>31</v>
      </c>
      <c r="J67" s="24" t="s">
        <v>25</v>
      </c>
      <c r="K67" s="20"/>
      <c r="L67" s="10"/>
    </row>
    <row r="68" spans="1:12" s="9" customFormat="1" ht="15.75">
      <c r="A68" s="18" t="s">
        <v>17</v>
      </c>
      <c r="B68" s="29">
        <f>Kötelező!B65+Önkéntes!B64+Állig!B66</f>
        <v>0</v>
      </c>
      <c r="C68" s="29">
        <f>Kötelező!C65+Önkéntes!C64+Állig!C66</f>
        <v>0</v>
      </c>
      <c r="D68" s="29">
        <f>Kötelező!D65+Önkéntes!D64+Állig!D66</f>
        <v>0</v>
      </c>
      <c r="E68" s="24" t="s">
        <v>26</v>
      </c>
      <c r="F68" s="4" t="s">
        <v>3</v>
      </c>
      <c r="G68" s="29">
        <f>Kötelező!G65+Önkéntes!G64+Állig!G66</f>
        <v>11680500</v>
      </c>
      <c r="H68" s="29">
        <f>Kötelező!H65+Önkéntes!H64+Állig!H66</f>
        <v>11781611</v>
      </c>
      <c r="I68" s="29">
        <f>Kötelező!I65+Önkéntes!I64+Állig!I66</f>
        <v>11780604</v>
      </c>
      <c r="J68" s="24">
        <f>I68/H68*100</f>
        <v>99.99145278179698</v>
      </c>
      <c r="K68" s="20"/>
      <c r="L68" s="10"/>
    </row>
    <row r="69" spans="1:12" s="9" customFormat="1" ht="15.75">
      <c r="A69" s="18" t="s">
        <v>18</v>
      </c>
      <c r="B69" s="29">
        <f>Kötelező!B66+Önkéntes!B65+Állig!B67</f>
        <v>23307462</v>
      </c>
      <c r="C69" s="29">
        <f>Kötelező!C66+Önkéntes!C65+Állig!C67</f>
        <v>24307462</v>
      </c>
      <c r="D69" s="29">
        <f>Kötelező!D66+Önkéntes!D65+Állig!D67</f>
        <v>17844587</v>
      </c>
      <c r="E69" s="24">
        <f>D69/C69*100</f>
        <v>73.41197118810676</v>
      </c>
      <c r="F69" s="4" t="s">
        <v>4</v>
      </c>
      <c r="G69" s="29">
        <f>Kötelező!G66+Önkéntes!G65+Állig!G67</f>
        <v>2347179</v>
      </c>
      <c r="H69" s="29">
        <f>Kötelező!H66+Önkéntes!H65+Állig!H67</f>
        <v>2379430</v>
      </c>
      <c r="I69" s="29">
        <f>Kötelező!I66+Önkéntes!I65+Állig!I67</f>
        <v>2379430</v>
      </c>
      <c r="J69" s="24">
        <f>I69/H69*100</f>
        <v>100</v>
      </c>
      <c r="K69" s="20"/>
      <c r="L69" s="10"/>
    </row>
    <row r="70" spans="1:12" s="9" customFormat="1" ht="15.75">
      <c r="A70" s="18" t="s">
        <v>20</v>
      </c>
      <c r="B70" s="29">
        <f>Kötelező!B67+Önkéntes!B66+Állig!B68</f>
        <v>0</v>
      </c>
      <c r="C70" s="29">
        <f>Kötelező!C67+Önkéntes!C66+Állig!C68</f>
        <v>0</v>
      </c>
      <c r="D70" s="29">
        <f>Kötelező!D67+Önkéntes!D66+Állig!D68</f>
        <v>0</v>
      </c>
      <c r="E70" s="24" t="s">
        <v>26</v>
      </c>
      <c r="F70" s="4" t="s">
        <v>5</v>
      </c>
      <c r="G70" s="29">
        <f>Kötelező!G67+Önkéntes!G66+Állig!G68</f>
        <v>26114500</v>
      </c>
      <c r="H70" s="29">
        <f>Kötelező!H67+Önkéntes!H66+Állig!H68</f>
        <v>32902011</v>
      </c>
      <c r="I70" s="29">
        <f>Kötelező!I67+Önkéntes!I66+Állig!I68</f>
        <v>26014962</v>
      </c>
      <c r="J70" s="24">
        <f>I70/H70*100</f>
        <v>79.06799982529942</v>
      </c>
      <c r="K70" s="20"/>
      <c r="L70" s="10"/>
    </row>
    <row r="71" spans="1:12" s="9" customFormat="1" ht="15.75">
      <c r="A71" s="18" t="s">
        <v>21</v>
      </c>
      <c r="B71" s="29">
        <f>Kötelező!B68+Önkéntes!B67+Állig!B69</f>
        <v>0</v>
      </c>
      <c r="C71" s="29">
        <f>Kötelező!C68+Önkéntes!C67+Állig!C69</f>
        <v>0</v>
      </c>
      <c r="D71" s="29">
        <f>Kötelező!D68+Önkéntes!D67+Állig!D69</f>
        <v>0</v>
      </c>
      <c r="E71" s="24" t="s">
        <v>26</v>
      </c>
      <c r="F71" s="4" t="s">
        <v>6</v>
      </c>
      <c r="G71" s="29">
        <f>Kötelező!G68+Önkéntes!G67+Állig!G69</f>
        <v>0</v>
      </c>
      <c r="H71" s="29">
        <f>Kötelező!H68+Önkéntes!H67+Állig!H69</f>
        <v>0</v>
      </c>
      <c r="I71" s="29">
        <f>Kötelező!I68+Önkéntes!I67+Állig!I69</f>
        <v>0</v>
      </c>
      <c r="J71" s="24" t="s">
        <v>26</v>
      </c>
      <c r="K71" s="20"/>
      <c r="L71" s="10"/>
    </row>
    <row r="72" spans="1:12" s="9" customFormat="1" ht="15.75">
      <c r="A72" s="18" t="s">
        <v>19</v>
      </c>
      <c r="B72" s="29">
        <f>Kötelező!B69+Önkéntes!B68+Állig!B70</f>
        <v>0</v>
      </c>
      <c r="C72" s="29">
        <f>Kötelező!C69+Önkéntes!C68+Állig!C70</f>
        <v>0</v>
      </c>
      <c r="D72" s="29">
        <f>Kötelező!D69+Önkéntes!D68+Állig!D70</f>
        <v>0</v>
      </c>
      <c r="E72" s="24" t="s">
        <v>26</v>
      </c>
      <c r="F72" s="18"/>
      <c r="G72" s="29">
        <f>Kötelező!G69+Önkéntes!G68+Állig!G70</f>
        <v>0</v>
      </c>
      <c r="H72" s="29">
        <f>Kötelező!H69+Önkéntes!H68+Állig!H70</f>
        <v>0</v>
      </c>
      <c r="I72" s="29">
        <f>Kötelező!I69+Önkéntes!I68+Állig!I70</f>
        <v>0</v>
      </c>
      <c r="J72" s="24"/>
      <c r="K72" s="20"/>
      <c r="L72" s="10"/>
    </row>
    <row r="73" spans="1:12" s="7" customFormat="1" ht="15.75">
      <c r="A73" s="5" t="s">
        <v>2</v>
      </c>
      <c r="B73" s="31">
        <f>Kötelező!B70+Önkéntes!B69+Állig!B71</f>
        <v>23307462</v>
      </c>
      <c r="C73" s="31">
        <f>Kötelező!C70+Önkéntes!C69+Állig!C71</f>
        <v>24307462</v>
      </c>
      <c r="D73" s="31">
        <f>Kötelező!D70+Önkéntes!D69+Állig!D71</f>
        <v>17844587</v>
      </c>
      <c r="E73" s="24">
        <f>D73/C73*100</f>
        <v>73.41197118810676</v>
      </c>
      <c r="F73" s="6" t="s">
        <v>10</v>
      </c>
      <c r="G73" s="31">
        <f>Kötelező!G70+Önkéntes!G69+Állig!G71</f>
        <v>40142179</v>
      </c>
      <c r="H73" s="31">
        <f>Kötelező!H70+Önkéntes!H69+Állig!H71</f>
        <v>47063052</v>
      </c>
      <c r="I73" s="31">
        <f>Kötelező!I70+Önkéntes!I69+Állig!I71</f>
        <v>40174996</v>
      </c>
      <c r="J73" s="24">
        <f>I73/H73*100</f>
        <v>85.36419610015942</v>
      </c>
      <c r="K73" s="34"/>
      <c r="L73" s="33"/>
    </row>
    <row r="74" spans="1:12" s="9" customFormat="1" ht="15.75">
      <c r="A74" s="18" t="s">
        <v>11</v>
      </c>
      <c r="B74" s="29">
        <f>Kötelező!B71+Önkéntes!B70+Állig!B72</f>
        <v>0</v>
      </c>
      <c r="C74" s="29">
        <f>Kötelező!C71+Önkéntes!C70+Állig!C72</f>
        <v>0</v>
      </c>
      <c r="D74" s="29">
        <f>Kötelező!D71+Önkéntes!D70+Állig!D72</f>
        <v>0</v>
      </c>
      <c r="E74" s="24" t="s">
        <v>26</v>
      </c>
      <c r="F74" s="18" t="s">
        <v>24</v>
      </c>
      <c r="G74" s="29">
        <f>Kötelező!G71+Önkéntes!G70+Állig!G72</f>
        <v>0</v>
      </c>
      <c r="H74" s="29">
        <f>Kötelező!H71+Önkéntes!H70+Állig!H72</f>
        <v>595630</v>
      </c>
      <c r="I74" s="29">
        <f>Kötelező!I71+Önkéntes!I70+Állig!I72</f>
        <v>595630</v>
      </c>
      <c r="J74" s="24">
        <f>I74/H74*100</f>
        <v>100</v>
      </c>
      <c r="K74" s="20"/>
      <c r="L74" s="10"/>
    </row>
    <row r="75" spans="1:12" s="9" customFormat="1" ht="15.75">
      <c r="A75" s="18" t="s">
        <v>39</v>
      </c>
      <c r="B75" s="29">
        <f>Kötelező!B72+Önkéntes!B71+Állig!B73</f>
        <v>0</v>
      </c>
      <c r="C75" s="29">
        <f>Kötelező!C72+Önkéntes!C71+Állig!C73</f>
        <v>0</v>
      </c>
      <c r="D75" s="29">
        <f>Kötelező!D72+Önkéntes!D71+Állig!D73</f>
        <v>0</v>
      </c>
      <c r="E75" s="24" t="s">
        <v>26</v>
      </c>
      <c r="F75" s="18" t="s">
        <v>28</v>
      </c>
      <c r="G75" s="29">
        <f>Kötelező!G72+Önkéntes!G71+Állig!G73</f>
        <v>0</v>
      </c>
      <c r="H75" s="29">
        <f>Kötelező!H72+Önkéntes!H71+Állig!H73</f>
        <v>0</v>
      </c>
      <c r="I75" s="29">
        <f>Kötelező!I72+Önkéntes!I71+Állig!I73</f>
        <v>0</v>
      </c>
      <c r="J75" s="24" t="s">
        <v>26</v>
      </c>
      <c r="K75" s="20"/>
      <c r="L75" s="10"/>
    </row>
    <row r="76" spans="1:12" s="9" customFormat="1" ht="15.75">
      <c r="A76" s="18" t="s">
        <v>23</v>
      </c>
      <c r="B76" s="29">
        <f>Kötelező!B73+Önkéntes!B72+Állig!B74</f>
        <v>0</v>
      </c>
      <c r="C76" s="29">
        <f>Kötelező!C73+Önkéntes!C72+Állig!C74</f>
        <v>0</v>
      </c>
      <c r="D76" s="29">
        <f>Kötelező!D73+Önkéntes!D72+Állig!D74</f>
        <v>0</v>
      </c>
      <c r="E76" s="24" t="s">
        <v>26</v>
      </c>
      <c r="F76" s="18"/>
      <c r="G76" s="29">
        <f>Kötelező!G73+Önkéntes!G72+Állig!G74</f>
        <v>0</v>
      </c>
      <c r="H76" s="29">
        <f>Kötelező!H73+Önkéntes!H72+Állig!H74</f>
        <v>0</v>
      </c>
      <c r="I76" s="29">
        <f>Kötelező!I73+Önkéntes!I72+Állig!I74</f>
        <v>0</v>
      </c>
      <c r="J76" s="24"/>
      <c r="K76" s="20"/>
      <c r="L76" s="10"/>
    </row>
    <row r="77" spans="1:12" s="7" customFormat="1" ht="15.75">
      <c r="A77" s="6" t="s">
        <v>11</v>
      </c>
      <c r="B77" s="31">
        <f>Kötelező!B74+Önkéntes!B73+Állig!B75</f>
        <v>0</v>
      </c>
      <c r="C77" s="31">
        <f>Kötelező!C74+Önkéntes!C73+Állig!C75</f>
        <v>0</v>
      </c>
      <c r="D77" s="31">
        <f>Kötelező!D74+Önkéntes!D73+Állig!D75</f>
        <v>0</v>
      </c>
      <c r="E77" s="24" t="s">
        <v>26</v>
      </c>
      <c r="F77" s="6" t="s">
        <v>7</v>
      </c>
      <c r="G77" s="31">
        <f>Kötelező!G74+Önkéntes!G73+Állig!G75</f>
        <v>0</v>
      </c>
      <c r="H77" s="31">
        <f>Kötelező!H74+Önkéntes!H73+Állig!H75</f>
        <v>595630</v>
      </c>
      <c r="I77" s="31">
        <f>Kötelező!I74+Önkéntes!I73+Állig!I75</f>
        <v>595630</v>
      </c>
      <c r="J77" s="24">
        <f>I77/H77*100</f>
        <v>100</v>
      </c>
      <c r="K77" s="34"/>
      <c r="L77" s="33"/>
    </row>
    <row r="78" spans="1:12" s="9" customFormat="1" ht="31.5">
      <c r="A78" s="4" t="s">
        <v>37</v>
      </c>
      <c r="B78" s="29">
        <f>Kötelező!B75+Önkéntes!B74+Állig!B76</f>
        <v>0</v>
      </c>
      <c r="C78" s="29">
        <f>Kötelező!C75+Önkéntes!C74+Állig!C76</f>
        <v>1975964</v>
      </c>
      <c r="D78" s="29">
        <f>Kötelező!D75+Önkéntes!D74+Állig!D76</f>
        <v>1975964</v>
      </c>
      <c r="E78" s="24" t="s">
        <v>26</v>
      </c>
      <c r="F78" s="4" t="s">
        <v>38</v>
      </c>
      <c r="G78" s="29">
        <f>Kötelező!G75+Önkéntes!G74+Állig!G76</f>
        <v>0</v>
      </c>
      <c r="H78" s="29">
        <f>Kötelező!H75+Önkéntes!H74+Állig!H76</f>
        <v>0</v>
      </c>
      <c r="I78" s="29">
        <f>Kötelező!I75+Önkéntes!I74+Állig!I76</f>
        <v>0</v>
      </c>
      <c r="J78" s="24" t="s">
        <v>26</v>
      </c>
      <c r="K78" s="20"/>
      <c r="L78" s="10"/>
    </row>
    <row r="79" spans="1:12" s="8" customFormat="1" ht="15.75">
      <c r="A79" s="5" t="s">
        <v>13</v>
      </c>
      <c r="B79" s="31">
        <f>Kötelező!B76+Önkéntes!B75+Állig!B77</f>
        <v>0</v>
      </c>
      <c r="C79" s="31">
        <f>Kötelező!C76+Önkéntes!C75+Állig!C77</f>
        <v>1975964</v>
      </c>
      <c r="D79" s="31">
        <f>Kötelező!D76+Önkéntes!D75+Állig!D77</f>
        <v>1975964</v>
      </c>
      <c r="E79" s="24" t="s">
        <v>26</v>
      </c>
      <c r="F79" s="5" t="s">
        <v>14</v>
      </c>
      <c r="G79" s="31">
        <f>Kötelező!G76+Önkéntes!G75+Állig!G77</f>
        <v>0</v>
      </c>
      <c r="H79" s="31">
        <f>Kötelező!H76+Önkéntes!H75+Állig!H77</f>
        <v>0</v>
      </c>
      <c r="I79" s="31">
        <f>Kötelező!I76+Önkéntes!I75+Állig!I77</f>
        <v>0</v>
      </c>
      <c r="J79" s="24" t="s">
        <v>26</v>
      </c>
      <c r="K79" s="32"/>
      <c r="L79" s="33"/>
    </row>
    <row r="80" spans="1:12" s="8" customFormat="1" ht="15.75">
      <c r="A80" s="5" t="s">
        <v>8</v>
      </c>
      <c r="B80" s="31">
        <f>Kötelező!B77+Önkéntes!B76+Állig!B78</f>
        <v>23307462</v>
      </c>
      <c r="C80" s="31">
        <f>Kötelező!C77+Önkéntes!C76+Állig!C78</f>
        <v>26283426</v>
      </c>
      <c r="D80" s="31">
        <f>Kötelező!D77+Önkéntes!D76+Állig!D78</f>
        <v>19820551</v>
      </c>
      <c r="E80" s="24">
        <f>D80/C80*100</f>
        <v>75.41083494975123</v>
      </c>
      <c r="F80" s="5" t="s">
        <v>9</v>
      </c>
      <c r="G80" s="31">
        <f>Kötelező!G77+Önkéntes!G76+Állig!G78</f>
        <v>40142179</v>
      </c>
      <c r="H80" s="31">
        <f>Kötelező!H77+Önkéntes!H76+Állig!H78</f>
        <v>47658682</v>
      </c>
      <c r="I80" s="31">
        <f>Kötelező!I77+Önkéntes!I76+Állig!I78</f>
        <v>40770626</v>
      </c>
      <c r="J80" s="24">
        <f>I80/H80*100</f>
        <v>85.54711185676516</v>
      </c>
      <c r="K80" s="32"/>
      <c r="L80" s="33"/>
    </row>
    <row r="81" spans="5:10" ht="15.75">
      <c r="E81" s="2"/>
      <c r="J81" s="2"/>
    </row>
    <row r="82" spans="5:10" ht="15.75">
      <c r="E82" s="2"/>
      <c r="J82" s="2"/>
    </row>
    <row r="83" spans="5:10" ht="15.75">
      <c r="E83" s="2"/>
      <c r="J83" s="2"/>
    </row>
    <row r="84" spans="5:10" ht="15.75">
      <c r="E84" s="2"/>
      <c r="J84" s="2"/>
    </row>
    <row r="85" spans="5:10" ht="15.75">
      <c r="E85" s="2"/>
      <c r="J85" s="2"/>
    </row>
    <row r="86" spans="5:10" ht="15.75">
      <c r="E86" s="2"/>
      <c r="J86" s="2"/>
    </row>
    <row r="87" spans="5:10" ht="26.25" customHeight="1">
      <c r="E87" s="2"/>
      <c r="J87" s="2"/>
    </row>
    <row r="88" spans="5:10" ht="52.5" customHeight="1">
      <c r="E88" s="2"/>
      <c r="J88" s="2"/>
    </row>
    <row r="89" spans="1:10" ht="15.75">
      <c r="A89" s="7" t="s">
        <v>16</v>
      </c>
      <c r="B89" s="9"/>
      <c r="C89" s="9"/>
      <c r="D89" s="9"/>
      <c r="E89" s="25"/>
      <c r="F89" s="9"/>
      <c r="G89" s="9"/>
      <c r="H89" s="9"/>
      <c r="I89" s="9"/>
      <c r="J89" s="25"/>
    </row>
    <row r="90" spans="1:10" ht="15.75">
      <c r="A90" s="3" t="s">
        <v>0</v>
      </c>
      <c r="B90" s="16" t="s">
        <v>29</v>
      </c>
      <c r="C90" s="16" t="s">
        <v>30</v>
      </c>
      <c r="D90" s="16" t="s">
        <v>31</v>
      </c>
      <c r="E90" s="24" t="s">
        <v>25</v>
      </c>
      <c r="F90" s="3" t="s">
        <v>1</v>
      </c>
      <c r="G90" s="16" t="s">
        <v>29</v>
      </c>
      <c r="H90" s="16" t="s">
        <v>30</v>
      </c>
      <c r="I90" s="16" t="s">
        <v>31</v>
      </c>
      <c r="J90" s="24" t="s">
        <v>25</v>
      </c>
    </row>
    <row r="91" spans="1:10" ht="15.75">
      <c r="A91" s="18" t="s">
        <v>17</v>
      </c>
      <c r="B91" s="29">
        <f aca="true" t="shared" si="0" ref="B91:D103">SUM(B9,B28,B49,B68)</f>
        <v>37875000</v>
      </c>
      <c r="C91" s="29">
        <f t="shared" si="0"/>
        <v>55142210</v>
      </c>
      <c r="D91" s="29">
        <f t="shared" si="0"/>
        <v>51404155</v>
      </c>
      <c r="E91" s="24">
        <f>D91/C91*100</f>
        <v>93.22106422647913</v>
      </c>
      <c r="F91" s="4" t="s">
        <v>3</v>
      </c>
      <c r="G91" s="29">
        <f aca="true" t="shared" si="1" ref="G91:I103">SUM(G9,G28,G49,G68)</f>
        <v>141757204</v>
      </c>
      <c r="H91" s="29">
        <f t="shared" si="1"/>
        <v>167645292</v>
      </c>
      <c r="I91" s="29">
        <f t="shared" si="1"/>
        <v>164916385</v>
      </c>
      <c r="J91" s="24">
        <f>I91/H91*100</f>
        <v>98.37221375712716</v>
      </c>
    </row>
    <row r="92" spans="1:10" ht="15.75">
      <c r="A92" s="18" t="s">
        <v>18</v>
      </c>
      <c r="B92" s="29">
        <f t="shared" si="0"/>
        <v>47564962</v>
      </c>
      <c r="C92" s="29">
        <f t="shared" si="0"/>
        <v>99784721</v>
      </c>
      <c r="D92" s="29">
        <f t="shared" si="0"/>
        <v>52202321</v>
      </c>
      <c r="E92" s="24">
        <f>D92/C92*100</f>
        <v>52.31494408848425</v>
      </c>
      <c r="F92" s="4" t="s">
        <v>4</v>
      </c>
      <c r="G92" s="29">
        <f t="shared" si="1"/>
        <v>28535803</v>
      </c>
      <c r="H92" s="29">
        <f t="shared" si="1"/>
        <v>32123364</v>
      </c>
      <c r="I92" s="29">
        <f t="shared" si="1"/>
        <v>32107768</v>
      </c>
      <c r="J92" s="24">
        <f>I92/H92*100</f>
        <v>99.95144966760019</v>
      </c>
    </row>
    <row r="93" spans="1:10" ht="15.75">
      <c r="A93" s="18" t="s">
        <v>20</v>
      </c>
      <c r="B93" s="29">
        <f t="shared" si="0"/>
        <v>0</v>
      </c>
      <c r="C93" s="29">
        <f t="shared" si="0"/>
        <v>0</v>
      </c>
      <c r="D93" s="29">
        <f t="shared" si="0"/>
        <v>0</v>
      </c>
      <c r="E93" s="24" t="s">
        <v>26</v>
      </c>
      <c r="F93" s="4" t="s">
        <v>5</v>
      </c>
      <c r="G93" s="29">
        <f t="shared" si="1"/>
        <v>129394840</v>
      </c>
      <c r="H93" s="29">
        <f t="shared" si="1"/>
        <v>174260644</v>
      </c>
      <c r="I93" s="29">
        <f t="shared" si="1"/>
        <v>164162680</v>
      </c>
      <c r="J93" s="24">
        <f>I93/H93*100</f>
        <v>94.20525267885502</v>
      </c>
    </row>
    <row r="94" spans="1:10" ht="15.75">
      <c r="A94" s="18" t="s">
        <v>21</v>
      </c>
      <c r="B94" s="29">
        <f t="shared" si="0"/>
        <v>48704603</v>
      </c>
      <c r="C94" s="29">
        <f t="shared" si="0"/>
        <v>111799875</v>
      </c>
      <c r="D94" s="29">
        <f t="shared" si="0"/>
        <v>111799340</v>
      </c>
      <c r="E94" s="24">
        <f>D94/C94*100</f>
        <v>99.99952146637015</v>
      </c>
      <c r="F94" s="4" t="s">
        <v>6</v>
      </c>
      <c r="G94" s="29">
        <f t="shared" si="1"/>
        <v>77185557</v>
      </c>
      <c r="H94" s="29">
        <f t="shared" si="1"/>
        <v>170056439</v>
      </c>
      <c r="I94" s="29">
        <f t="shared" si="1"/>
        <v>68341569</v>
      </c>
      <c r="J94" s="24">
        <f>I94/H94*100</f>
        <v>40.18758090071497</v>
      </c>
    </row>
    <row r="95" spans="1:10" ht="15.75">
      <c r="A95" s="18" t="s">
        <v>19</v>
      </c>
      <c r="B95" s="29">
        <f t="shared" si="0"/>
        <v>218417908</v>
      </c>
      <c r="C95" s="29">
        <f t="shared" si="0"/>
        <v>229427882</v>
      </c>
      <c r="D95" s="29">
        <f t="shared" si="0"/>
        <v>229427882</v>
      </c>
      <c r="E95" s="24">
        <f>D95/C95*100</f>
        <v>100</v>
      </c>
      <c r="F95" s="18"/>
      <c r="G95" s="29">
        <f t="shared" si="1"/>
        <v>0</v>
      </c>
      <c r="H95" s="29">
        <f t="shared" si="1"/>
        <v>0</v>
      </c>
      <c r="I95" s="29">
        <f t="shared" si="1"/>
        <v>0</v>
      </c>
      <c r="J95" s="24"/>
    </row>
    <row r="96" spans="1:12" s="8" customFormat="1" ht="15.75">
      <c r="A96" s="5" t="s">
        <v>2</v>
      </c>
      <c r="B96" s="31">
        <f t="shared" si="0"/>
        <v>352562473</v>
      </c>
      <c r="C96" s="31">
        <f t="shared" si="0"/>
        <v>496154688</v>
      </c>
      <c r="D96" s="31">
        <f t="shared" si="0"/>
        <v>444833698</v>
      </c>
      <c r="E96" s="24">
        <f>D96/C96*100</f>
        <v>89.65625212433747</v>
      </c>
      <c r="F96" s="6" t="s">
        <v>10</v>
      </c>
      <c r="G96" s="31">
        <f t="shared" si="1"/>
        <v>376873404</v>
      </c>
      <c r="H96" s="31">
        <f t="shared" si="1"/>
        <v>544085739</v>
      </c>
      <c r="I96" s="31">
        <f t="shared" si="1"/>
        <v>429528402</v>
      </c>
      <c r="J96" s="24">
        <f>I96/H96*100</f>
        <v>78.94498444113786</v>
      </c>
      <c r="K96" s="32"/>
      <c r="L96" s="33"/>
    </row>
    <row r="97" spans="1:10" ht="15.75">
      <c r="A97" s="18" t="s">
        <v>11</v>
      </c>
      <c r="B97" s="29">
        <f t="shared" si="0"/>
        <v>0</v>
      </c>
      <c r="C97" s="29">
        <f t="shared" si="0"/>
        <v>4133400</v>
      </c>
      <c r="D97" s="29">
        <f t="shared" si="0"/>
        <v>1759389</v>
      </c>
      <c r="E97" s="24" t="s">
        <v>26</v>
      </c>
      <c r="F97" s="18" t="s">
        <v>24</v>
      </c>
      <c r="G97" s="29">
        <f t="shared" si="1"/>
        <v>377920299</v>
      </c>
      <c r="H97" s="29">
        <f t="shared" si="1"/>
        <v>359583899</v>
      </c>
      <c r="I97" s="29">
        <f t="shared" si="1"/>
        <v>49992122</v>
      </c>
      <c r="J97" s="24">
        <f>I97/H97*100</f>
        <v>13.902769879026202</v>
      </c>
    </row>
    <row r="98" spans="1:10" ht="15.75">
      <c r="A98" s="18" t="s">
        <v>39</v>
      </c>
      <c r="B98" s="29">
        <f t="shared" si="0"/>
        <v>0</v>
      </c>
      <c r="C98" s="29">
        <f t="shared" si="0"/>
        <v>2177000</v>
      </c>
      <c r="D98" s="29">
        <f t="shared" si="0"/>
        <v>2177000</v>
      </c>
      <c r="E98" s="24" t="s">
        <v>26</v>
      </c>
      <c r="F98" s="18" t="s">
        <v>28</v>
      </c>
      <c r="G98" s="29">
        <f t="shared" si="1"/>
        <v>0</v>
      </c>
      <c r="H98" s="29">
        <f t="shared" si="1"/>
        <v>0</v>
      </c>
      <c r="I98" s="29">
        <f t="shared" si="1"/>
        <v>0</v>
      </c>
      <c r="J98" s="24" t="s">
        <v>26</v>
      </c>
    </row>
    <row r="99" spans="1:10" ht="15.75">
      <c r="A99" s="18" t="s">
        <v>23</v>
      </c>
      <c r="B99" s="29">
        <f t="shared" si="0"/>
        <v>155556742</v>
      </c>
      <c r="C99" s="29">
        <f t="shared" si="0"/>
        <v>165305421</v>
      </c>
      <c r="D99" s="29">
        <f t="shared" si="0"/>
        <v>165164775</v>
      </c>
      <c r="E99" s="24">
        <f>D99/C99*100</f>
        <v>99.9149174908184</v>
      </c>
      <c r="F99" s="18"/>
      <c r="G99" s="29">
        <f t="shared" si="1"/>
        <v>0</v>
      </c>
      <c r="H99" s="29">
        <f t="shared" si="1"/>
        <v>0</v>
      </c>
      <c r="I99" s="29">
        <f t="shared" si="1"/>
        <v>0</v>
      </c>
      <c r="J99" s="24" t="s">
        <v>26</v>
      </c>
    </row>
    <row r="100" spans="1:12" s="8" customFormat="1" ht="15.75">
      <c r="A100" s="6" t="s">
        <v>11</v>
      </c>
      <c r="B100" s="31">
        <f t="shared" si="0"/>
        <v>155556742</v>
      </c>
      <c r="C100" s="31">
        <f t="shared" si="0"/>
        <v>171615821</v>
      </c>
      <c r="D100" s="31">
        <f t="shared" si="0"/>
        <v>169101164</v>
      </c>
      <c r="E100" s="24">
        <f>D100/C100*100</f>
        <v>98.53471726246032</v>
      </c>
      <c r="F100" s="6" t="s">
        <v>7</v>
      </c>
      <c r="G100" s="31">
        <f t="shared" si="1"/>
        <v>378248339</v>
      </c>
      <c r="H100" s="31">
        <f t="shared" si="1"/>
        <v>359583899</v>
      </c>
      <c r="I100" s="31">
        <f t="shared" si="1"/>
        <v>49992122</v>
      </c>
      <c r="J100" s="24">
        <f>I100/H100*100</f>
        <v>13.902769879026202</v>
      </c>
      <c r="K100" s="32"/>
      <c r="L100" s="33"/>
    </row>
    <row r="101" spans="1:10" ht="31.5">
      <c r="A101" s="4" t="s">
        <v>37</v>
      </c>
      <c r="B101" s="29">
        <f t="shared" si="0"/>
        <v>247002528</v>
      </c>
      <c r="C101" s="29">
        <f t="shared" si="0"/>
        <v>244011061</v>
      </c>
      <c r="D101" s="29">
        <f t="shared" si="0"/>
        <v>244011061</v>
      </c>
      <c r="E101" s="24">
        <f>D101/C101*100</f>
        <v>100</v>
      </c>
      <c r="F101" s="4" t="s">
        <v>38</v>
      </c>
      <c r="G101" s="29">
        <f t="shared" si="1"/>
        <v>0</v>
      </c>
      <c r="H101" s="29">
        <f t="shared" si="1"/>
        <v>8111932</v>
      </c>
      <c r="I101" s="29">
        <f t="shared" si="1"/>
        <v>8111932</v>
      </c>
      <c r="J101" s="24">
        <f>I101/H101*100</f>
        <v>100</v>
      </c>
    </row>
    <row r="102" spans="1:12" s="8" customFormat="1" ht="15.75">
      <c r="A102" s="5" t="s">
        <v>13</v>
      </c>
      <c r="B102" s="31">
        <f t="shared" si="0"/>
        <v>247002528</v>
      </c>
      <c r="C102" s="31">
        <f t="shared" si="0"/>
        <v>244011061</v>
      </c>
      <c r="D102" s="31">
        <f t="shared" si="0"/>
        <v>244011061</v>
      </c>
      <c r="E102" s="24">
        <f>D102/C102*100</f>
        <v>100</v>
      </c>
      <c r="F102" s="5" t="s">
        <v>14</v>
      </c>
      <c r="G102" s="31">
        <f t="shared" si="1"/>
        <v>0</v>
      </c>
      <c r="H102" s="31">
        <f t="shared" si="1"/>
        <v>8111932</v>
      </c>
      <c r="I102" s="31">
        <f t="shared" si="1"/>
        <v>8111932</v>
      </c>
      <c r="J102" s="24">
        <f>I102/H102*100</f>
        <v>100</v>
      </c>
      <c r="K102" s="32"/>
      <c r="L102" s="33"/>
    </row>
    <row r="103" spans="1:12" s="8" customFormat="1" ht="15.75">
      <c r="A103" s="5" t="s">
        <v>8</v>
      </c>
      <c r="B103" s="31">
        <f t="shared" si="0"/>
        <v>755121743</v>
      </c>
      <c r="C103" s="31">
        <f t="shared" si="0"/>
        <v>911781570</v>
      </c>
      <c r="D103" s="31">
        <f t="shared" si="0"/>
        <v>857945923</v>
      </c>
      <c r="E103" s="24">
        <f>D103/C103*100</f>
        <v>94.09555437713004</v>
      </c>
      <c r="F103" s="5" t="s">
        <v>9</v>
      </c>
      <c r="G103" s="31">
        <f t="shared" si="1"/>
        <v>755121743</v>
      </c>
      <c r="H103" s="31">
        <f t="shared" si="1"/>
        <v>911781570</v>
      </c>
      <c r="I103" s="31">
        <f t="shared" si="1"/>
        <v>487632456</v>
      </c>
      <c r="J103" s="24">
        <f>I103/H103*100</f>
        <v>53.48128017108308</v>
      </c>
      <c r="K103" s="32"/>
      <c r="L103" s="33"/>
    </row>
  </sheetData>
  <sheetProtection/>
  <mergeCells count="3">
    <mergeCell ref="A3:J3"/>
    <mergeCell ref="A2:J2"/>
    <mergeCell ref="A4:J4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91">
      <selection activeCell="C30" sqref="C30"/>
    </sheetView>
  </sheetViews>
  <sheetFormatPr defaultColWidth="9.140625" defaultRowHeight="12.75"/>
  <cols>
    <col min="1" max="1" width="37.8515625" style="2" customWidth="1"/>
    <col min="2" max="3" width="13.421875" style="2" customWidth="1"/>
    <col min="4" max="4" width="15.421875" style="2" customWidth="1"/>
    <col min="5" max="5" width="5.57421875" style="22" customWidth="1"/>
    <col min="6" max="6" width="37.00390625" style="2" customWidth="1"/>
    <col min="7" max="7" width="13.421875" style="2" customWidth="1"/>
    <col min="8" max="8" width="13.00390625" style="2" customWidth="1"/>
    <col min="9" max="9" width="14.8515625" style="2" customWidth="1"/>
    <col min="10" max="10" width="5.57421875" style="22" customWidth="1"/>
    <col min="12" max="12" width="15.7109375" style="10" customWidth="1"/>
    <col min="13" max="16384" width="9.140625" style="2" customWidth="1"/>
  </cols>
  <sheetData>
    <row r="1" spans="8:10" ht="15.75">
      <c r="H1" s="12"/>
      <c r="I1" s="12"/>
      <c r="J1" s="26" t="s">
        <v>12</v>
      </c>
    </row>
    <row r="2" spans="1:10" ht="15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35" t="s">
        <v>34</v>
      </c>
      <c r="B4" s="35"/>
      <c r="C4" s="35"/>
      <c r="D4" s="35"/>
      <c r="E4" s="35"/>
      <c r="F4" s="35"/>
      <c r="G4" s="35"/>
      <c r="H4" s="35"/>
      <c r="I4" s="35"/>
      <c r="J4" s="35"/>
    </row>
    <row r="5" spans="3:5" ht="6.75" customHeight="1">
      <c r="C5" s="1"/>
      <c r="D5" s="1"/>
      <c r="E5" s="23"/>
    </row>
    <row r="6" spans="2:5" ht="15.75">
      <c r="B6" s="1"/>
      <c r="C6" s="1"/>
      <c r="D6" s="1"/>
      <c r="E6" s="23"/>
    </row>
    <row r="7" spans="1:5" ht="15.75">
      <c r="A7" s="8" t="s">
        <v>27</v>
      </c>
      <c r="B7" s="1"/>
      <c r="C7" s="1"/>
      <c r="D7" s="1"/>
      <c r="E7" s="23"/>
    </row>
    <row r="8" spans="1:10" ht="15.75">
      <c r="A8" s="3" t="s">
        <v>0</v>
      </c>
      <c r="B8" s="16" t="s">
        <v>29</v>
      </c>
      <c r="C8" s="16" t="s">
        <v>30</v>
      </c>
      <c r="D8" s="16" t="s">
        <v>31</v>
      </c>
      <c r="E8" s="24" t="s">
        <v>25</v>
      </c>
      <c r="F8" s="3" t="s">
        <v>1</v>
      </c>
      <c r="G8" s="16" t="s">
        <v>29</v>
      </c>
      <c r="H8" s="16" t="s">
        <v>30</v>
      </c>
      <c r="I8" s="16" t="s">
        <v>31</v>
      </c>
      <c r="J8" s="24" t="s">
        <v>25</v>
      </c>
    </row>
    <row r="9" spans="1:10" ht="15.75">
      <c r="A9" s="18" t="s">
        <v>17</v>
      </c>
      <c r="B9" s="29">
        <v>720000</v>
      </c>
      <c r="C9" s="29">
        <v>1174785</v>
      </c>
      <c r="D9" s="29">
        <v>1174785</v>
      </c>
      <c r="E9" s="24">
        <f>D9/C9*100</f>
        <v>100</v>
      </c>
      <c r="F9" s="4" t="s">
        <v>3</v>
      </c>
      <c r="G9" s="30">
        <v>70318821</v>
      </c>
      <c r="H9" s="30">
        <v>76519059</v>
      </c>
      <c r="I9" s="30">
        <v>76499494</v>
      </c>
      <c r="J9" s="24">
        <f>I9/H9*100</f>
        <v>99.97443120674026</v>
      </c>
    </row>
    <row r="10" spans="1:10" ht="15.75">
      <c r="A10" s="18" t="s">
        <v>18</v>
      </c>
      <c r="B10" s="29">
        <v>350000</v>
      </c>
      <c r="C10" s="29">
        <v>821577</v>
      </c>
      <c r="D10" s="29">
        <v>821577</v>
      </c>
      <c r="E10" s="24">
        <f>D10/C10*100</f>
        <v>100</v>
      </c>
      <c r="F10" s="4" t="s">
        <v>4</v>
      </c>
      <c r="G10" s="30">
        <v>14399051</v>
      </c>
      <c r="H10" s="30">
        <v>15460303</v>
      </c>
      <c r="I10" s="30">
        <v>15460303</v>
      </c>
      <c r="J10" s="24">
        <f aca="true" t="shared" si="0" ref="J10:J21">I10/H10*100</f>
        <v>100</v>
      </c>
    </row>
    <row r="11" spans="1:10" ht="15.75">
      <c r="A11" s="18" t="s">
        <v>20</v>
      </c>
      <c r="B11" s="29">
        <v>0</v>
      </c>
      <c r="C11" s="29">
        <v>0</v>
      </c>
      <c r="D11" s="29">
        <v>0</v>
      </c>
      <c r="E11" s="24" t="s">
        <v>26</v>
      </c>
      <c r="F11" s="4" t="s">
        <v>5</v>
      </c>
      <c r="G11" s="30">
        <v>24446000</v>
      </c>
      <c r="H11" s="30">
        <v>25642879</v>
      </c>
      <c r="I11" s="30">
        <v>25238108</v>
      </c>
      <c r="J11" s="24">
        <f t="shared" si="0"/>
        <v>98.42150719503844</v>
      </c>
    </row>
    <row r="12" spans="1:10" ht="15.75">
      <c r="A12" s="18" t="s">
        <v>21</v>
      </c>
      <c r="B12" s="29">
        <v>0</v>
      </c>
      <c r="C12" s="28">
        <v>7163876</v>
      </c>
      <c r="D12" s="28">
        <v>7163876</v>
      </c>
      <c r="E12" s="24">
        <f>D12/C12*100</f>
        <v>100</v>
      </c>
      <c r="F12" s="4" t="s">
        <v>6</v>
      </c>
      <c r="G12" s="30">
        <v>3657510</v>
      </c>
      <c r="H12" s="30">
        <v>5516125</v>
      </c>
      <c r="I12" s="30">
        <v>5516125</v>
      </c>
      <c r="J12" s="24">
        <f t="shared" si="0"/>
        <v>100</v>
      </c>
    </row>
    <row r="13" spans="1:10" ht="15.75">
      <c r="A13" s="18" t="s">
        <v>19</v>
      </c>
      <c r="B13" s="29">
        <v>0</v>
      </c>
      <c r="C13" s="28">
        <v>0</v>
      </c>
      <c r="D13" s="28">
        <v>0</v>
      </c>
      <c r="E13" s="24" t="s">
        <v>26</v>
      </c>
      <c r="F13" s="18"/>
      <c r="G13" s="29"/>
      <c r="H13" s="29"/>
      <c r="I13" s="29"/>
      <c r="J13" s="24"/>
    </row>
    <row r="14" spans="1:10" ht="15.75">
      <c r="A14" s="5" t="s">
        <v>2</v>
      </c>
      <c r="B14" s="27">
        <f>SUM(B9:B13)</f>
        <v>1070000</v>
      </c>
      <c r="C14" s="27">
        <f>SUM(C9:C13)</f>
        <v>9160238</v>
      </c>
      <c r="D14" s="27">
        <f>SUM(D9:D13)</f>
        <v>9160238</v>
      </c>
      <c r="E14" s="24">
        <f>D14/C14*100</f>
        <v>100</v>
      </c>
      <c r="F14" s="6" t="s">
        <v>10</v>
      </c>
      <c r="G14" s="27">
        <f>SUM(G9:G13)</f>
        <v>112821382</v>
      </c>
      <c r="H14" s="27">
        <f>SUM(H9:H13)</f>
        <v>123138366</v>
      </c>
      <c r="I14" s="27">
        <f>SUM(I9:I13)</f>
        <v>122714030</v>
      </c>
      <c r="J14" s="24">
        <f t="shared" si="0"/>
        <v>99.655399032987</v>
      </c>
    </row>
    <row r="15" spans="1:10" ht="15.75">
      <c r="A15" s="18" t="s">
        <v>11</v>
      </c>
      <c r="B15" s="28">
        <v>0</v>
      </c>
      <c r="C15" s="28">
        <v>0</v>
      </c>
      <c r="D15" s="28">
        <v>0</v>
      </c>
      <c r="E15" s="24" t="s">
        <v>26</v>
      </c>
      <c r="F15" s="18" t="s">
        <v>24</v>
      </c>
      <c r="G15" s="29">
        <v>0</v>
      </c>
      <c r="H15" s="29">
        <v>233970</v>
      </c>
      <c r="I15" s="29">
        <v>233970</v>
      </c>
      <c r="J15" s="24">
        <f t="shared" si="0"/>
        <v>100</v>
      </c>
    </row>
    <row r="16" spans="1:10" ht="15.75">
      <c r="A16" s="18" t="s">
        <v>39</v>
      </c>
      <c r="B16" s="28">
        <v>0</v>
      </c>
      <c r="C16" s="28">
        <v>0</v>
      </c>
      <c r="D16" s="28">
        <v>0</v>
      </c>
      <c r="E16" s="24" t="s">
        <v>26</v>
      </c>
      <c r="F16" s="18" t="s">
        <v>28</v>
      </c>
      <c r="G16" s="29">
        <v>0</v>
      </c>
      <c r="H16" s="29">
        <v>0</v>
      </c>
      <c r="I16" s="29">
        <v>0</v>
      </c>
      <c r="J16" s="24" t="s">
        <v>26</v>
      </c>
    </row>
    <row r="17" spans="1:10" ht="15.75">
      <c r="A17" s="18" t="s">
        <v>23</v>
      </c>
      <c r="B17" s="28">
        <v>0</v>
      </c>
      <c r="C17" s="28">
        <v>0</v>
      </c>
      <c r="D17" s="28">
        <v>0</v>
      </c>
      <c r="E17" s="24" t="s">
        <v>26</v>
      </c>
      <c r="F17" s="18"/>
      <c r="G17" s="29"/>
      <c r="H17" s="29"/>
      <c r="I17" s="29"/>
      <c r="J17" s="24"/>
    </row>
    <row r="18" spans="1:15" ht="15.75">
      <c r="A18" s="6" t="s">
        <v>11</v>
      </c>
      <c r="B18" s="27">
        <f>SUM(B15:B17)</f>
        <v>0</v>
      </c>
      <c r="C18" s="27">
        <f>SUM(C15:C17)</f>
        <v>0</v>
      </c>
      <c r="D18" s="27">
        <f>SUM(D15:D17)</f>
        <v>0</v>
      </c>
      <c r="E18" s="24" t="s">
        <v>26</v>
      </c>
      <c r="F18" s="6" t="s">
        <v>7</v>
      </c>
      <c r="G18" s="27">
        <f>SUM(G15:G17)</f>
        <v>0</v>
      </c>
      <c r="H18" s="27">
        <f>SUM(H15:H17)</f>
        <v>233970</v>
      </c>
      <c r="I18" s="27">
        <f>SUM(I15:I17)</f>
        <v>233970</v>
      </c>
      <c r="J18" s="24">
        <f t="shared" si="0"/>
        <v>100</v>
      </c>
      <c r="L18" s="11"/>
      <c r="M18" s="9"/>
      <c r="N18" s="9"/>
      <c r="O18" s="9"/>
    </row>
    <row r="19" spans="1:15" ht="15.75" customHeight="1">
      <c r="A19" s="4" t="s">
        <v>37</v>
      </c>
      <c r="B19" s="28">
        <v>0</v>
      </c>
      <c r="C19" s="28">
        <v>0</v>
      </c>
      <c r="D19" s="28">
        <v>0</v>
      </c>
      <c r="E19" s="24" t="s">
        <v>26</v>
      </c>
      <c r="F19" s="4" t="s">
        <v>38</v>
      </c>
      <c r="G19" s="29">
        <v>0</v>
      </c>
      <c r="H19" s="29">
        <v>0</v>
      </c>
      <c r="I19" s="29">
        <v>0</v>
      </c>
      <c r="J19" s="24" t="s">
        <v>26</v>
      </c>
      <c r="L19" s="17"/>
      <c r="M19" s="9"/>
      <c r="N19" s="9"/>
      <c r="O19" s="9"/>
    </row>
    <row r="20" spans="1:15" ht="15.75" customHeight="1">
      <c r="A20" s="5" t="s">
        <v>13</v>
      </c>
      <c r="B20" s="27">
        <f>SUM(B19)</f>
        <v>0</v>
      </c>
      <c r="C20" s="27">
        <f>SUM(C19)</f>
        <v>0</v>
      </c>
      <c r="D20" s="27">
        <f>SUM(D19)</f>
        <v>0</v>
      </c>
      <c r="E20" s="24" t="s">
        <v>26</v>
      </c>
      <c r="F20" s="5" t="s">
        <v>14</v>
      </c>
      <c r="G20" s="27">
        <f>SUM(G19)</f>
        <v>0</v>
      </c>
      <c r="H20" s="27">
        <f>SUM(H19)</f>
        <v>0</v>
      </c>
      <c r="I20" s="27">
        <f>SUM(I19)</f>
        <v>0</v>
      </c>
      <c r="J20" s="24" t="s">
        <v>26</v>
      </c>
      <c r="L20" s="13"/>
      <c r="M20" s="9"/>
      <c r="N20" s="9"/>
      <c r="O20" s="9"/>
    </row>
    <row r="21" spans="1:15" ht="15.75">
      <c r="A21" s="5" t="s">
        <v>8</v>
      </c>
      <c r="B21" s="27">
        <f>SUM(B20,B18,B14)</f>
        <v>1070000</v>
      </c>
      <c r="C21" s="27">
        <f>SUM(C20,C18,C14)</f>
        <v>9160238</v>
      </c>
      <c r="D21" s="27">
        <f>SUM(D20,D18,D14)</f>
        <v>9160238</v>
      </c>
      <c r="E21" s="24">
        <f>D21/C21*100</f>
        <v>100</v>
      </c>
      <c r="F21" s="5" t="s">
        <v>9</v>
      </c>
      <c r="G21" s="27">
        <f>SUM(G14,G18,G20)</f>
        <v>112821382</v>
      </c>
      <c r="H21" s="27">
        <f>SUM(H14,H18,H20)</f>
        <v>123372336</v>
      </c>
      <c r="I21" s="27">
        <f>SUM(I14,I18,I20)</f>
        <v>122948000</v>
      </c>
      <c r="J21" s="24">
        <f t="shared" si="0"/>
        <v>99.65605255298075</v>
      </c>
      <c r="L21" s="13"/>
      <c r="M21" s="9"/>
      <c r="N21" s="9"/>
      <c r="O21" s="9"/>
    </row>
    <row r="22" spans="1:12" s="9" customFormat="1" ht="15.75">
      <c r="A22" s="7"/>
      <c r="B22" s="15"/>
      <c r="C22" s="15"/>
      <c r="D22" s="15"/>
      <c r="E22" s="25"/>
      <c r="F22" s="7"/>
      <c r="G22" s="15"/>
      <c r="H22" s="15"/>
      <c r="I22" s="15"/>
      <c r="J22" s="25"/>
      <c r="K22" s="20"/>
      <c r="L22" s="13"/>
    </row>
    <row r="23" spans="1:12" s="9" customFormat="1" ht="15.75">
      <c r="A23" s="7"/>
      <c r="B23" s="15"/>
      <c r="C23" s="15"/>
      <c r="D23" s="15"/>
      <c r="E23" s="25"/>
      <c r="F23" s="7"/>
      <c r="G23" s="15"/>
      <c r="H23" s="15"/>
      <c r="I23" s="15"/>
      <c r="J23" s="25"/>
      <c r="K23" s="20"/>
      <c r="L23" s="13"/>
    </row>
    <row r="24" spans="1:12" s="9" customFormat="1" ht="15.75">
      <c r="A24" s="7"/>
      <c r="B24" s="15"/>
      <c r="C24" s="15"/>
      <c r="D24" s="15"/>
      <c r="E24" s="25"/>
      <c r="F24" s="7"/>
      <c r="G24" s="15"/>
      <c r="H24" s="15"/>
      <c r="I24" s="15"/>
      <c r="J24" s="25"/>
      <c r="K24" s="20"/>
      <c r="L24" s="13"/>
    </row>
    <row r="25" spans="1:12" s="9" customFormat="1" ht="15.75">
      <c r="A25" s="7"/>
      <c r="B25" s="15"/>
      <c r="C25" s="15"/>
      <c r="D25" s="15"/>
      <c r="E25" s="25"/>
      <c r="F25" s="7"/>
      <c r="G25" s="15"/>
      <c r="H25" s="15"/>
      <c r="I25" s="15"/>
      <c r="J25" s="25"/>
      <c r="K25" s="20"/>
      <c r="L25" s="13"/>
    </row>
    <row r="26" spans="1:12" s="9" customFormat="1" ht="15.75">
      <c r="A26" s="7" t="s">
        <v>15</v>
      </c>
      <c r="B26" s="21"/>
      <c r="C26" s="21"/>
      <c r="D26" s="21"/>
      <c r="E26" s="25"/>
      <c r="J26" s="25"/>
      <c r="K26" s="20"/>
      <c r="L26" s="13"/>
    </row>
    <row r="27" spans="1:10" ht="15.75">
      <c r="A27" s="3" t="s">
        <v>0</v>
      </c>
      <c r="B27" s="16" t="s">
        <v>29</v>
      </c>
      <c r="C27" s="16" t="s">
        <v>30</v>
      </c>
      <c r="D27" s="16" t="s">
        <v>31</v>
      </c>
      <c r="E27" s="24" t="s">
        <v>25</v>
      </c>
      <c r="F27" s="3" t="s">
        <v>1</v>
      </c>
      <c r="G27" s="16" t="s">
        <v>29</v>
      </c>
      <c r="H27" s="16" t="s">
        <v>30</v>
      </c>
      <c r="I27" s="16" t="s">
        <v>31</v>
      </c>
      <c r="J27" s="24" t="s">
        <v>25</v>
      </c>
    </row>
    <row r="28" spans="1:15" ht="16.5" customHeight="1">
      <c r="A28" s="18" t="s">
        <v>17</v>
      </c>
      <c r="B28" s="29">
        <v>33366345</v>
      </c>
      <c r="C28" s="29">
        <v>50178770</v>
      </c>
      <c r="D28" s="29">
        <v>46613151</v>
      </c>
      <c r="E28" s="24">
        <f>D28/C28*100</f>
        <v>92.89416819104972</v>
      </c>
      <c r="F28" s="4" t="s">
        <v>3</v>
      </c>
      <c r="G28" s="30">
        <v>47912234</v>
      </c>
      <c r="H28" s="30">
        <v>67498973</v>
      </c>
      <c r="I28" s="30">
        <v>64851219</v>
      </c>
      <c r="J28" s="24">
        <f>I28/H28*100</f>
        <v>96.07734179896337</v>
      </c>
      <c r="L28" s="13"/>
      <c r="M28" s="9"/>
      <c r="N28" s="9"/>
      <c r="O28" s="9"/>
    </row>
    <row r="29" spans="1:15" ht="16.5" customHeight="1">
      <c r="A29" s="18" t="s">
        <v>18</v>
      </c>
      <c r="B29" s="29">
        <v>23187500</v>
      </c>
      <c r="C29" s="29">
        <v>73811100</v>
      </c>
      <c r="D29" s="29">
        <v>32987375</v>
      </c>
      <c r="E29" s="24">
        <f aca="true" t="shared" si="1" ref="E29:E40">D29/C29*100</f>
        <v>44.69161819834686</v>
      </c>
      <c r="F29" s="4" t="s">
        <v>4</v>
      </c>
      <c r="G29" s="30">
        <v>9390447</v>
      </c>
      <c r="H29" s="30">
        <v>11884502</v>
      </c>
      <c r="I29" s="30">
        <v>11884502</v>
      </c>
      <c r="J29" s="24">
        <f aca="true" t="shared" si="2" ref="J29:J40">I29/H29*100</f>
        <v>100</v>
      </c>
      <c r="L29" s="13"/>
      <c r="M29" s="9"/>
      <c r="N29" s="9"/>
      <c r="O29" s="9"/>
    </row>
    <row r="30" spans="1:15" ht="16.5" customHeight="1">
      <c r="A30" s="18" t="s">
        <v>20</v>
      </c>
      <c r="B30" s="29">
        <v>0</v>
      </c>
      <c r="C30" s="29">
        <v>0</v>
      </c>
      <c r="D30" s="29">
        <v>0</v>
      </c>
      <c r="E30" s="24" t="s">
        <v>26</v>
      </c>
      <c r="F30" s="4" t="s">
        <v>5</v>
      </c>
      <c r="G30" s="30">
        <v>71819340</v>
      </c>
      <c r="H30" s="30">
        <v>108420925</v>
      </c>
      <c r="I30" s="30">
        <v>106883490</v>
      </c>
      <c r="J30" s="24">
        <f t="shared" si="2"/>
        <v>98.58197575790835</v>
      </c>
      <c r="L30" s="13"/>
      <c r="M30" s="9"/>
      <c r="N30" s="9"/>
      <c r="O30" s="9"/>
    </row>
    <row r="31" spans="1:15" ht="16.5" customHeight="1">
      <c r="A31" s="18" t="s">
        <v>21</v>
      </c>
      <c r="B31" s="29">
        <v>48704603</v>
      </c>
      <c r="C31" s="29">
        <v>104635999</v>
      </c>
      <c r="D31" s="29">
        <v>104635464</v>
      </c>
      <c r="E31" s="24">
        <f t="shared" si="1"/>
        <v>99.99948870369174</v>
      </c>
      <c r="F31" s="4" t="s">
        <v>6</v>
      </c>
      <c r="G31" s="30">
        <v>73528047</v>
      </c>
      <c r="H31" s="30">
        <v>164540314</v>
      </c>
      <c r="I31" s="30">
        <v>62825444</v>
      </c>
      <c r="J31" s="24">
        <f t="shared" si="2"/>
        <v>38.182401912761634</v>
      </c>
      <c r="L31" s="13"/>
      <c r="M31" s="9"/>
      <c r="N31" s="9"/>
      <c r="O31" s="9"/>
    </row>
    <row r="32" spans="1:15" ht="16.5" customHeight="1">
      <c r="A32" s="18" t="s">
        <v>19</v>
      </c>
      <c r="B32" s="29">
        <v>211272490</v>
      </c>
      <c r="C32" s="29">
        <v>222282464</v>
      </c>
      <c r="D32" s="29">
        <v>222282464</v>
      </c>
      <c r="E32" s="24">
        <f t="shared" si="1"/>
        <v>100</v>
      </c>
      <c r="F32" s="18"/>
      <c r="G32" s="29"/>
      <c r="H32" s="29"/>
      <c r="I32" s="29"/>
      <c r="J32" s="24"/>
      <c r="L32" s="13"/>
      <c r="M32" s="9"/>
      <c r="N32" s="9"/>
      <c r="O32" s="9"/>
    </row>
    <row r="33" spans="1:15" ht="16.5" customHeight="1">
      <c r="A33" s="5" t="s">
        <v>2</v>
      </c>
      <c r="B33" s="27">
        <f>SUM(B28:B32)</f>
        <v>316530938</v>
      </c>
      <c r="C33" s="27">
        <f>SUM(C28:C32)</f>
        <v>450908333</v>
      </c>
      <c r="D33" s="27">
        <f>SUM(D28:D32)</f>
        <v>406518454</v>
      </c>
      <c r="E33" s="24">
        <f t="shared" si="1"/>
        <v>90.15545383589085</v>
      </c>
      <c r="F33" s="6" t="s">
        <v>10</v>
      </c>
      <c r="G33" s="27">
        <f>SUM(G28:G32)</f>
        <v>202650068</v>
      </c>
      <c r="H33" s="27">
        <f>SUM(H28:H32)</f>
        <v>352344714</v>
      </c>
      <c r="I33" s="27">
        <f>SUM(I28:I32)</f>
        <v>246444655</v>
      </c>
      <c r="J33" s="24">
        <f t="shared" si="2"/>
        <v>69.94418965513415</v>
      </c>
      <c r="L33" s="13"/>
      <c r="M33" s="9"/>
      <c r="N33" s="9"/>
      <c r="O33" s="9"/>
    </row>
    <row r="34" spans="1:15" ht="16.5" customHeight="1">
      <c r="A34" s="18" t="s">
        <v>11</v>
      </c>
      <c r="B34" s="29">
        <v>0</v>
      </c>
      <c r="C34" s="29">
        <v>4133400</v>
      </c>
      <c r="D34" s="29">
        <v>1759389</v>
      </c>
      <c r="E34" s="24" t="s">
        <v>26</v>
      </c>
      <c r="F34" s="18" t="s">
        <v>24</v>
      </c>
      <c r="G34" s="29">
        <v>377705299</v>
      </c>
      <c r="H34" s="29">
        <v>358539299</v>
      </c>
      <c r="I34" s="29">
        <v>49012872</v>
      </c>
      <c r="J34" s="24">
        <f t="shared" si="2"/>
        <v>13.670153351864506</v>
      </c>
      <c r="L34" s="13"/>
      <c r="M34" s="9"/>
      <c r="N34" s="9"/>
      <c r="O34" s="9"/>
    </row>
    <row r="35" spans="1:15" ht="16.5" customHeight="1">
      <c r="A35" s="18" t="s">
        <v>39</v>
      </c>
      <c r="B35" s="29">
        <v>0</v>
      </c>
      <c r="C35" s="29">
        <v>2177000</v>
      </c>
      <c r="D35" s="29">
        <v>2177000</v>
      </c>
      <c r="E35" s="24" t="s">
        <v>26</v>
      </c>
      <c r="F35" s="18" t="s">
        <v>28</v>
      </c>
      <c r="G35" s="29">
        <v>0</v>
      </c>
      <c r="H35" s="29">
        <v>0</v>
      </c>
      <c r="I35" s="29">
        <v>0</v>
      </c>
      <c r="J35" s="24" t="s">
        <v>26</v>
      </c>
      <c r="L35" s="13"/>
      <c r="M35" s="9"/>
      <c r="N35" s="9"/>
      <c r="O35" s="9"/>
    </row>
    <row r="36" spans="1:15" ht="16.5" customHeight="1">
      <c r="A36" s="18" t="s">
        <v>23</v>
      </c>
      <c r="B36" s="29">
        <v>155556742</v>
      </c>
      <c r="C36" s="29">
        <v>165305421</v>
      </c>
      <c r="D36" s="29">
        <v>165164775</v>
      </c>
      <c r="E36" s="24">
        <f t="shared" si="1"/>
        <v>99.9149174908184</v>
      </c>
      <c r="F36" s="18" t="s">
        <v>42</v>
      </c>
      <c r="G36" s="29">
        <v>328040</v>
      </c>
      <c r="H36" s="29">
        <v>0</v>
      </c>
      <c r="I36" s="29">
        <v>0</v>
      </c>
      <c r="J36" s="24" t="s">
        <v>26</v>
      </c>
      <c r="L36" s="13"/>
      <c r="M36" s="9"/>
      <c r="N36" s="9"/>
      <c r="O36" s="9"/>
    </row>
    <row r="37" spans="1:15" ht="16.5" customHeight="1">
      <c r="A37" s="6" t="s">
        <v>11</v>
      </c>
      <c r="B37" s="27">
        <f>SUM(B34:B36)</f>
        <v>155556742</v>
      </c>
      <c r="C37" s="27">
        <f>SUM(C34:C36)</f>
        <v>171615821</v>
      </c>
      <c r="D37" s="27">
        <f>SUM(D34:D36)</f>
        <v>169101164</v>
      </c>
      <c r="E37" s="24">
        <f t="shared" si="1"/>
        <v>98.53471726246032</v>
      </c>
      <c r="F37" s="6" t="s">
        <v>7</v>
      </c>
      <c r="G37" s="27">
        <f>SUM(G34:G36)</f>
        <v>378033339</v>
      </c>
      <c r="H37" s="27">
        <f>SUM(H34:H36)</f>
        <v>358539299</v>
      </c>
      <c r="I37" s="27">
        <f>SUM(I34:I36)</f>
        <v>49012872</v>
      </c>
      <c r="J37" s="24">
        <f t="shared" si="2"/>
        <v>13.670153351864506</v>
      </c>
      <c r="L37" s="13"/>
      <c r="M37" s="9"/>
      <c r="N37" s="9"/>
      <c r="O37" s="9"/>
    </row>
    <row r="38" spans="1:15" ht="15.75" customHeight="1">
      <c r="A38" s="4" t="s">
        <v>37</v>
      </c>
      <c r="B38" s="29">
        <v>247002528</v>
      </c>
      <c r="C38" s="29">
        <v>241879847</v>
      </c>
      <c r="D38" s="29">
        <v>241879847</v>
      </c>
      <c r="E38" s="24">
        <f t="shared" si="1"/>
        <v>100</v>
      </c>
      <c r="F38" s="4" t="s">
        <v>38</v>
      </c>
      <c r="G38" s="29">
        <v>0</v>
      </c>
      <c r="H38" s="29">
        <v>8111932</v>
      </c>
      <c r="I38" s="29">
        <v>8111932</v>
      </c>
      <c r="J38" s="24">
        <f t="shared" si="2"/>
        <v>100</v>
      </c>
      <c r="L38" s="15"/>
      <c r="M38" s="9"/>
      <c r="N38" s="9"/>
      <c r="O38" s="9"/>
    </row>
    <row r="39" spans="1:15" ht="15.75">
      <c r="A39" s="5" t="s">
        <v>13</v>
      </c>
      <c r="B39" s="27">
        <f>SUM(B38)</f>
        <v>247002528</v>
      </c>
      <c r="C39" s="27">
        <f>SUM(C38)</f>
        <v>241879847</v>
      </c>
      <c r="D39" s="27">
        <f>SUM(D38)</f>
        <v>241879847</v>
      </c>
      <c r="E39" s="24">
        <f t="shared" si="1"/>
        <v>100</v>
      </c>
      <c r="F39" s="5" t="s">
        <v>14</v>
      </c>
      <c r="G39" s="27">
        <f>SUM(G38)</f>
        <v>0</v>
      </c>
      <c r="H39" s="27">
        <f>SUM(H38)</f>
        <v>8111932</v>
      </c>
      <c r="I39" s="27">
        <f>SUM(I38)</f>
        <v>8111932</v>
      </c>
      <c r="J39" s="24">
        <f t="shared" si="2"/>
        <v>100</v>
      </c>
      <c r="L39" s="13"/>
      <c r="M39" s="9"/>
      <c r="N39" s="9"/>
      <c r="O39" s="9"/>
    </row>
    <row r="40" spans="1:15" ht="15.75">
      <c r="A40" s="5" t="s">
        <v>8</v>
      </c>
      <c r="B40" s="27">
        <f>SUM(B39,B37,B33)</f>
        <v>719090208</v>
      </c>
      <c r="C40" s="27">
        <f>SUM(C39,C37,C33)</f>
        <v>864404001</v>
      </c>
      <c r="D40" s="27">
        <f>SUM(D39,D37,D33)</f>
        <v>817499465</v>
      </c>
      <c r="E40" s="24">
        <f t="shared" si="1"/>
        <v>94.573771529778</v>
      </c>
      <c r="F40" s="5" t="s">
        <v>9</v>
      </c>
      <c r="G40" s="27">
        <f>SUM(G33,G37,G39)</f>
        <v>580683407</v>
      </c>
      <c r="H40" s="27">
        <f>SUM(H33,H37,H39)</f>
        <v>718995945</v>
      </c>
      <c r="I40" s="27">
        <f>SUM(I33,I37,I39)</f>
        <v>303569459</v>
      </c>
      <c r="J40" s="24">
        <f t="shared" si="2"/>
        <v>42.22130334824072</v>
      </c>
      <c r="L40" s="13"/>
      <c r="M40" s="9"/>
      <c r="N40" s="9"/>
      <c r="O40" s="9"/>
    </row>
    <row r="41" spans="1:12" s="9" customFormat="1" ht="15.75">
      <c r="A41" s="14"/>
      <c r="B41" s="13"/>
      <c r="C41" s="13"/>
      <c r="D41" s="13"/>
      <c r="E41" s="25"/>
      <c r="F41" s="19"/>
      <c r="G41" s="13"/>
      <c r="H41" s="13"/>
      <c r="I41" s="13"/>
      <c r="J41" s="25"/>
      <c r="K41" s="20"/>
      <c r="L41" s="13"/>
    </row>
    <row r="42" spans="1:12" s="9" customFormat="1" ht="15.75">
      <c r="A42" s="14"/>
      <c r="B42" s="13"/>
      <c r="C42" s="13"/>
      <c r="D42" s="13"/>
      <c r="E42" s="25"/>
      <c r="F42" s="19"/>
      <c r="G42" s="13"/>
      <c r="H42" s="13"/>
      <c r="I42" s="13"/>
      <c r="J42" s="25"/>
      <c r="K42" s="20"/>
      <c r="L42" s="13"/>
    </row>
    <row r="43" spans="1:12" s="9" customFormat="1" ht="15.75">
      <c r="A43" s="7"/>
      <c r="B43" s="15"/>
      <c r="C43" s="15"/>
      <c r="D43" s="15"/>
      <c r="E43" s="25"/>
      <c r="F43" s="7"/>
      <c r="G43" s="15"/>
      <c r="H43" s="15"/>
      <c r="I43" s="15"/>
      <c r="J43" s="25"/>
      <c r="K43" s="20"/>
      <c r="L43" s="10"/>
    </row>
    <row r="44" spans="1:12" s="9" customFormat="1" ht="15.75">
      <c r="A44" s="7" t="s">
        <v>40</v>
      </c>
      <c r="B44" s="13"/>
      <c r="C44" s="13"/>
      <c r="D44" s="13"/>
      <c r="E44" s="25"/>
      <c r="F44" s="14"/>
      <c r="G44" s="13"/>
      <c r="H44" s="13"/>
      <c r="I44" s="13"/>
      <c r="J44" s="25"/>
      <c r="K44" s="20"/>
      <c r="L44" s="10"/>
    </row>
    <row r="45" spans="1:10" ht="15.75">
      <c r="A45" s="3" t="s">
        <v>0</v>
      </c>
      <c r="B45" s="16" t="s">
        <v>29</v>
      </c>
      <c r="C45" s="16" t="s">
        <v>30</v>
      </c>
      <c r="D45" s="16" t="s">
        <v>31</v>
      </c>
      <c r="E45" s="24" t="s">
        <v>25</v>
      </c>
      <c r="F45" s="3" t="s">
        <v>1</v>
      </c>
      <c r="G45" s="16" t="s">
        <v>29</v>
      </c>
      <c r="H45" s="16" t="s">
        <v>30</v>
      </c>
      <c r="I45" s="16" t="s">
        <v>31</v>
      </c>
      <c r="J45" s="24" t="s">
        <v>25</v>
      </c>
    </row>
    <row r="46" spans="1:10" ht="15.75">
      <c r="A46" s="18" t="s">
        <v>17</v>
      </c>
      <c r="B46" s="29">
        <v>0</v>
      </c>
      <c r="C46" s="29">
        <v>0</v>
      </c>
      <c r="D46" s="29">
        <v>0</v>
      </c>
      <c r="E46" s="24" t="s">
        <v>26</v>
      </c>
      <c r="F46" s="4" t="s">
        <v>3</v>
      </c>
      <c r="G46" s="30">
        <v>3806400</v>
      </c>
      <c r="H46" s="30">
        <v>3806400</v>
      </c>
      <c r="I46" s="30">
        <v>3745819</v>
      </c>
      <c r="J46" s="24">
        <f>I46/H46*100</f>
        <v>98.40844367381253</v>
      </c>
    </row>
    <row r="47" spans="1:10" ht="15.75">
      <c r="A47" s="18" t="s">
        <v>18</v>
      </c>
      <c r="B47" s="29">
        <v>720000</v>
      </c>
      <c r="C47" s="29">
        <v>844582</v>
      </c>
      <c r="D47" s="29">
        <v>548782</v>
      </c>
      <c r="E47" s="24">
        <f>D47/C47*100</f>
        <v>64.97675773341132</v>
      </c>
      <c r="F47" s="4" t="s">
        <v>4</v>
      </c>
      <c r="G47" s="30">
        <v>779302</v>
      </c>
      <c r="H47" s="30">
        <v>779302</v>
      </c>
      <c r="I47" s="30">
        <v>763706</v>
      </c>
      <c r="J47" s="24">
        <f>I47/H47*100</f>
        <v>97.99872193321715</v>
      </c>
    </row>
    <row r="48" spans="1:10" ht="15.75">
      <c r="A48" s="18" t="s">
        <v>20</v>
      </c>
      <c r="B48" s="29">
        <v>0</v>
      </c>
      <c r="C48" s="29">
        <v>0</v>
      </c>
      <c r="D48" s="29">
        <v>0</v>
      </c>
      <c r="E48" s="24" t="s">
        <v>26</v>
      </c>
      <c r="F48" s="4" t="s">
        <v>5</v>
      </c>
      <c r="G48" s="30">
        <v>5740000</v>
      </c>
      <c r="H48" s="30">
        <v>6019832</v>
      </c>
      <c r="I48" s="30">
        <v>4923559</v>
      </c>
      <c r="J48" s="24">
        <f>I48/H48*100</f>
        <v>81.78897683523394</v>
      </c>
    </row>
    <row r="49" spans="1:10" ht="15.75">
      <c r="A49" s="18" t="s">
        <v>21</v>
      </c>
      <c r="B49" s="29">
        <v>0</v>
      </c>
      <c r="C49" s="29">
        <v>0</v>
      </c>
      <c r="D49" s="29">
        <v>0</v>
      </c>
      <c r="E49" s="24" t="s">
        <v>26</v>
      </c>
      <c r="F49" s="4" t="s">
        <v>6</v>
      </c>
      <c r="G49" s="30">
        <v>0</v>
      </c>
      <c r="H49" s="30">
        <v>0</v>
      </c>
      <c r="I49" s="30">
        <v>0</v>
      </c>
      <c r="J49" s="24" t="s">
        <v>26</v>
      </c>
    </row>
    <row r="50" spans="1:10" ht="15.75">
      <c r="A50" s="18" t="s">
        <v>19</v>
      </c>
      <c r="B50" s="29">
        <v>0</v>
      </c>
      <c r="C50" s="29">
        <v>0</v>
      </c>
      <c r="D50" s="29">
        <v>0</v>
      </c>
      <c r="E50" s="24" t="s">
        <v>26</v>
      </c>
      <c r="F50" s="18"/>
      <c r="G50" s="29"/>
      <c r="H50" s="29"/>
      <c r="I50" s="29"/>
      <c r="J50" s="24"/>
    </row>
    <row r="51" spans="1:10" ht="15.75">
      <c r="A51" s="5" t="s">
        <v>2</v>
      </c>
      <c r="B51" s="27">
        <f>SUM(B46:B50)</f>
        <v>720000</v>
      </c>
      <c r="C51" s="27">
        <f>SUM(C46:C50)</f>
        <v>844582</v>
      </c>
      <c r="D51" s="27">
        <f>SUM(D46:D50)</f>
        <v>548782</v>
      </c>
      <c r="E51" s="24">
        <f>D51/C51*100</f>
        <v>64.97675773341132</v>
      </c>
      <c r="F51" s="6" t="s">
        <v>10</v>
      </c>
      <c r="G51" s="27">
        <f>SUM(G46:G50)</f>
        <v>10325702</v>
      </c>
      <c r="H51" s="27">
        <f>SUM(H46:H50)</f>
        <v>10605534</v>
      </c>
      <c r="I51" s="27">
        <f>SUM(I46:I50)</f>
        <v>9433084</v>
      </c>
      <c r="J51" s="24">
        <f aca="true" t="shared" si="3" ref="J51:J58">I51/H51*100</f>
        <v>88.94492252818198</v>
      </c>
    </row>
    <row r="52" spans="1:10" ht="15.75">
      <c r="A52" s="18" t="s">
        <v>11</v>
      </c>
      <c r="B52" s="29">
        <v>0</v>
      </c>
      <c r="C52" s="29">
        <v>0</v>
      </c>
      <c r="D52" s="29">
        <v>0</v>
      </c>
      <c r="E52" s="24" t="s">
        <v>26</v>
      </c>
      <c r="F52" s="18" t="s">
        <v>24</v>
      </c>
      <c r="G52" s="29">
        <v>215000</v>
      </c>
      <c r="H52" s="29">
        <v>215000</v>
      </c>
      <c r="I52" s="29">
        <v>149650</v>
      </c>
      <c r="J52" s="24">
        <f t="shared" si="3"/>
        <v>69.6046511627907</v>
      </c>
    </row>
    <row r="53" spans="1:10" ht="15.75">
      <c r="A53" s="18" t="s">
        <v>39</v>
      </c>
      <c r="B53" s="29">
        <v>0</v>
      </c>
      <c r="C53" s="29">
        <v>0</v>
      </c>
      <c r="D53" s="29">
        <v>0</v>
      </c>
      <c r="E53" s="24" t="s">
        <v>26</v>
      </c>
      <c r="F53" s="18" t="s">
        <v>28</v>
      </c>
      <c r="G53" s="29">
        <v>0</v>
      </c>
      <c r="H53" s="29">
        <v>0</v>
      </c>
      <c r="I53" s="29">
        <v>0</v>
      </c>
      <c r="J53" s="24" t="s">
        <v>26</v>
      </c>
    </row>
    <row r="54" spans="1:10" ht="15.75">
      <c r="A54" s="18" t="s">
        <v>23</v>
      </c>
      <c r="B54" s="29">
        <v>0</v>
      </c>
      <c r="C54" s="29">
        <v>0</v>
      </c>
      <c r="D54" s="29">
        <v>0</v>
      </c>
      <c r="E54" s="24" t="s">
        <v>26</v>
      </c>
      <c r="F54" s="18"/>
      <c r="G54" s="29"/>
      <c r="H54" s="29"/>
      <c r="I54" s="29"/>
      <c r="J54" s="24"/>
    </row>
    <row r="55" spans="1:10" ht="15.75">
      <c r="A55" s="6" t="s">
        <v>11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4" t="s">
        <v>26</v>
      </c>
      <c r="F55" s="6" t="s">
        <v>7</v>
      </c>
      <c r="G55" s="27">
        <f>SUM(G52:G54)</f>
        <v>215000</v>
      </c>
      <c r="H55" s="27">
        <f>SUM(H52:H54)</f>
        <v>215000</v>
      </c>
      <c r="I55" s="27">
        <f>SUM(I52:I54)</f>
        <v>149650</v>
      </c>
      <c r="J55" s="24">
        <f t="shared" si="3"/>
        <v>69.6046511627907</v>
      </c>
    </row>
    <row r="56" spans="1:10" ht="15.75">
      <c r="A56" s="4" t="s">
        <v>37</v>
      </c>
      <c r="B56" s="29">
        <v>0</v>
      </c>
      <c r="C56" s="29">
        <v>155250</v>
      </c>
      <c r="D56" s="29">
        <v>155250</v>
      </c>
      <c r="E56" s="24">
        <f>D56/C56*100</f>
        <v>100</v>
      </c>
      <c r="F56" s="4" t="s">
        <v>38</v>
      </c>
      <c r="G56" s="29">
        <v>0</v>
      </c>
      <c r="H56" s="29">
        <v>0</v>
      </c>
      <c r="I56" s="29">
        <v>0</v>
      </c>
      <c r="J56" s="24" t="s">
        <v>26</v>
      </c>
    </row>
    <row r="57" spans="1:10" ht="15.75">
      <c r="A57" s="5" t="s">
        <v>13</v>
      </c>
      <c r="B57" s="27">
        <f>SUM(B56)</f>
        <v>0</v>
      </c>
      <c r="C57" s="27">
        <f>SUM(C56)</f>
        <v>155250</v>
      </c>
      <c r="D57" s="27">
        <f>SUM(D56)</f>
        <v>155250</v>
      </c>
      <c r="E57" s="24">
        <f>D57/C57*100</f>
        <v>100</v>
      </c>
      <c r="F57" s="5" t="s">
        <v>14</v>
      </c>
      <c r="G57" s="27">
        <f>SUM(G56)</f>
        <v>0</v>
      </c>
      <c r="H57" s="27">
        <f>SUM(H56)</f>
        <v>0</v>
      </c>
      <c r="I57" s="27">
        <f>SUM(I56)</f>
        <v>0</v>
      </c>
      <c r="J57" s="24" t="s">
        <v>26</v>
      </c>
    </row>
    <row r="58" spans="1:10" ht="15.75">
      <c r="A58" s="5" t="s">
        <v>8</v>
      </c>
      <c r="B58" s="27">
        <f>SUM(B57,B55,B51)</f>
        <v>720000</v>
      </c>
      <c r="C58" s="27">
        <f>SUM(C57,C55,C51)</f>
        <v>999832</v>
      </c>
      <c r="D58" s="27">
        <f>SUM(D57,D55,D51)</f>
        <v>704032</v>
      </c>
      <c r="E58" s="24">
        <f>D58/C58*100</f>
        <v>70.4150297249938</v>
      </c>
      <c r="F58" s="5" t="s">
        <v>9</v>
      </c>
      <c r="G58" s="27">
        <f>SUM(G51,G55,G57)</f>
        <v>10540702</v>
      </c>
      <c r="H58" s="27">
        <f>SUM(H51,H55,H57)</f>
        <v>10820534</v>
      </c>
      <c r="I58" s="27">
        <f>SUM(I51,I55,I57)</f>
        <v>9582734</v>
      </c>
      <c r="J58" s="24">
        <f t="shared" si="3"/>
        <v>88.56063850453222</v>
      </c>
    </row>
    <row r="59" spans="1:12" s="9" customFormat="1" ht="15.75">
      <c r="A59" s="7"/>
      <c r="B59" s="15"/>
      <c r="C59" s="15"/>
      <c r="D59" s="15"/>
      <c r="E59" s="25"/>
      <c r="F59" s="7"/>
      <c r="G59" s="15"/>
      <c r="H59" s="15"/>
      <c r="I59" s="15"/>
      <c r="J59" s="25"/>
      <c r="K59" s="20"/>
      <c r="L59" s="10"/>
    </row>
    <row r="60" spans="1:12" s="9" customFormat="1" ht="15.75">
      <c r="A60" s="7"/>
      <c r="B60" s="15"/>
      <c r="C60" s="15"/>
      <c r="D60" s="15"/>
      <c r="E60" s="25"/>
      <c r="F60" s="7"/>
      <c r="G60" s="15"/>
      <c r="H60" s="15"/>
      <c r="I60" s="15"/>
      <c r="J60" s="25"/>
      <c r="K60" s="20"/>
      <c r="L60" s="10"/>
    </row>
    <row r="61" spans="1:12" s="9" customFormat="1" ht="7.5" customHeight="1">
      <c r="A61" s="7"/>
      <c r="B61" s="15"/>
      <c r="C61" s="15"/>
      <c r="D61" s="15"/>
      <c r="E61" s="25"/>
      <c r="F61" s="7"/>
      <c r="G61" s="15"/>
      <c r="H61" s="15"/>
      <c r="I61" s="15"/>
      <c r="J61" s="25"/>
      <c r="K61" s="20"/>
      <c r="L61" s="10"/>
    </row>
    <row r="62" spans="1:12" s="9" customFormat="1" ht="6" customHeight="1">
      <c r="A62" s="7"/>
      <c r="B62" s="15"/>
      <c r="C62" s="15"/>
      <c r="D62" s="15"/>
      <c r="E62" s="25"/>
      <c r="F62" s="7"/>
      <c r="G62" s="15"/>
      <c r="H62" s="15"/>
      <c r="I62" s="15"/>
      <c r="J62" s="25"/>
      <c r="K62" s="20"/>
      <c r="L62" s="10"/>
    </row>
    <row r="63" spans="1:12" s="9" customFormat="1" ht="15.75">
      <c r="A63" s="7" t="s">
        <v>41</v>
      </c>
      <c r="B63" s="13"/>
      <c r="C63" s="13"/>
      <c r="D63" s="13"/>
      <c r="E63" s="25"/>
      <c r="F63" s="14"/>
      <c r="G63" s="13"/>
      <c r="H63" s="13"/>
      <c r="I63" s="13"/>
      <c r="J63" s="25"/>
      <c r="K63" s="20"/>
      <c r="L63" s="10"/>
    </row>
    <row r="64" spans="1:12" s="9" customFormat="1" ht="15.75">
      <c r="A64" s="3" t="s">
        <v>0</v>
      </c>
      <c r="B64" s="16" t="s">
        <v>29</v>
      </c>
      <c r="C64" s="16" t="s">
        <v>30</v>
      </c>
      <c r="D64" s="16" t="s">
        <v>31</v>
      </c>
      <c r="E64" s="24" t="s">
        <v>25</v>
      </c>
      <c r="F64" s="3" t="s">
        <v>1</v>
      </c>
      <c r="G64" s="16" t="s">
        <v>29</v>
      </c>
      <c r="H64" s="16" t="s">
        <v>30</v>
      </c>
      <c r="I64" s="16" t="s">
        <v>31</v>
      </c>
      <c r="J64" s="24" t="s">
        <v>25</v>
      </c>
      <c r="K64" s="20"/>
      <c r="L64" s="10"/>
    </row>
    <row r="65" spans="1:10" ht="15.75">
      <c r="A65" s="18" t="s">
        <v>17</v>
      </c>
      <c r="B65" s="29">
        <v>0</v>
      </c>
      <c r="C65" s="29">
        <v>0</v>
      </c>
      <c r="D65" s="29">
        <v>0</v>
      </c>
      <c r="E65" s="24" t="s">
        <v>26</v>
      </c>
      <c r="F65" s="4" t="s">
        <v>3</v>
      </c>
      <c r="G65" s="30">
        <v>11680500</v>
      </c>
      <c r="H65" s="30">
        <v>11781611</v>
      </c>
      <c r="I65" s="30">
        <v>11780604</v>
      </c>
      <c r="J65" s="24">
        <f>I65/H65*100</f>
        <v>99.99145278179698</v>
      </c>
    </row>
    <row r="66" spans="1:10" ht="15.75">
      <c r="A66" s="18" t="s">
        <v>18</v>
      </c>
      <c r="B66" s="29">
        <v>23307462</v>
      </c>
      <c r="C66" s="29">
        <v>24307462</v>
      </c>
      <c r="D66" s="29">
        <v>17844587</v>
      </c>
      <c r="E66" s="24">
        <f>D66/C66*100</f>
        <v>73.41197118810676</v>
      </c>
      <c r="F66" s="4" t="s">
        <v>4</v>
      </c>
      <c r="G66" s="30">
        <v>2347179</v>
      </c>
      <c r="H66" s="30">
        <v>2379430</v>
      </c>
      <c r="I66" s="30">
        <v>2379430</v>
      </c>
      <c r="J66" s="24">
        <f>I66/H66*100</f>
        <v>100</v>
      </c>
    </row>
    <row r="67" spans="1:10" ht="15.75">
      <c r="A67" s="18" t="s">
        <v>20</v>
      </c>
      <c r="B67" s="29">
        <v>0</v>
      </c>
      <c r="C67" s="29">
        <v>0</v>
      </c>
      <c r="D67" s="29">
        <v>0</v>
      </c>
      <c r="E67" s="24" t="s">
        <v>26</v>
      </c>
      <c r="F67" s="4" t="s">
        <v>5</v>
      </c>
      <c r="G67" s="30">
        <v>26114500</v>
      </c>
      <c r="H67" s="30">
        <v>32902011</v>
      </c>
      <c r="I67" s="30">
        <v>26014962</v>
      </c>
      <c r="J67" s="24">
        <f>I67/H67*100</f>
        <v>79.06799982529942</v>
      </c>
    </row>
    <row r="68" spans="1:10" ht="15.75">
      <c r="A68" s="18" t="s">
        <v>21</v>
      </c>
      <c r="B68" s="29">
        <v>0</v>
      </c>
      <c r="C68" s="29">
        <v>0</v>
      </c>
      <c r="D68" s="29">
        <v>0</v>
      </c>
      <c r="E68" s="24" t="s">
        <v>26</v>
      </c>
      <c r="F68" s="4" t="s">
        <v>6</v>
      </c>
      <c r="G68" s="30">
        <v>0</v>
      </c>
      <c r="H68" s="30">
        <v>0</v>
      </c>
      <c r="I68" s="30">
        <v>0</v>
      </c>
      <c r="J68" s="24" t="s">
        <v>26</v>
      </c>
    </row>
    <row r="69" spans="1:10" ht="15.75">
      <c r="A69" s="18" t="s">
        <v>19</v>
      </c>
      <c r="B69" s="29">
        <v>0</v>
      </c>
      <c r="C69" s="29">
        <v>0</v>
      </c>
      <c r="D69" s="29">
        <v>0</v>
      </c>
      <c r="E69" s="24" t="s">
        <v>26</v>
      </c>
      <c r="F69" s="18"/>
      <c r="G69" s="29"/>
      <c r="H69" s="29"/>
      <c r="I69" s="29"/>
      <c r="J69" s="24"/>
    </row>
    <row r="70" spans="1:10" ht="15.75">
      <c r="A70" s="5" t="s">
        <v>2</v>
      </c>
      <c r="B70" s="27">
        <f>SUM(B65:B69)</f>
        <v>23307462</v>
      </c>
      <c r="C70" s="27">
        <f>SUM(C65:C69)</f>
        <v>24307462</v>
      </c>
      <c r="D70" s="27">
        <f>SUM(D65:D69)</f>
        <v>17844587</v>
      </c>
      <c r="E70" s="24">
        <f>D70/C70*100</f>
        <v>73.41197118810676</v>
      </c>
      <c r="F70" s="6" t="s">
        <v>10</v>
      </c>
      <c r="G70" s="27">
        <f>SUM(G65:G69)</f>
        <v>40142179</v>
      </c>
      <c r="H70" s="27">
        <f>SUM(H65:H69)</f>
        <v>47063052</v>
      </c>
      <c r="I70" s="27">
        <f>SUM(I65:I69)</f>
        <v>40174996</v>
      </c>
      <c r="J70" s="24">
        <f>I70/H70*100</f>
        <v>85.36419610015942</v>
      </c>
    </row>
    <row r="71" spans="1:10" ht="15.75">
      <c r="A71" s="18" t="s">
        <v>11</v>
      </c>
      <c r="B71" s="29">
        <v>0</v>
      </c>
      <c r="C71" s="29">
        <v>0</v>
      </c>
      <c r="D71" s="29">
        <v>0</v>
      </c>
      <c r="E71" s="24" t="s">
        <v>26</v>
      </c>
      <c r="F71" s="18" t="s">
        <v>24</v>
      </c>
      <c r="G71" s="29">
        <v>0</v>
      </c>
      <c r="H71" s="29">
        <v>595630</v>
      </c>
      <c r="I71" s="29">
        <v>595630</v>
      </c>
      <c r="J71" s="24" t="s">
        <v>26</v>
      </c>
    </row>
    <row r="72" spans="1:10" ht="15.75">
      <c r="A72" s="18" t="s">
        <v>39</v>
      </c>
      <c r="B72" s="29">
        <v>0</v>
      </c>
      <c r="C72" s="29">
        <v>0</v>
      </c>
      <c r="D72" s="29">
        <v>0</v>
      </c>
      <c r="E72" s="24" t="s">
        <v>26</v>
      </c>
      <c r="F72" s="18" t="s">
        <v>28</v>
      </c>
      <c r="G72" s="29">
        <v>0</v>
      </c>
      <c r="H72" s="29">
        <v>0</v>
      </c>
      <c r="I72" s="29">
        <v>0</v>
      </c>
      <c r="J72" s="24" t="s">
        <v>26</v>
      </c>
    </row>
    <row r="73" spans="1:10" ht="15.75">
      <c r="A73" s="18" t="s">
        <v>23</v>
      </c>
      <c r="B73" s="29">
        <v>0</v>
      </c>
      <c r="C73" s="29">
        <v>0</v>
      </c>
      <c r="D73" s="29">
        <v>0</v>
      </c>
      <c r="E73" s="24" t="s">
        <v>26</v>
      </c>
      <c r="F73" s="18"/>
      <c r="G73" s="29"/>
      <c r="H73" s="29"/>
      <c r="I73" s="29"/>
      <c r="J73" s="24"/>
    </row>
    <row r="74" spans="1:10" ht="15.75">
      <c r="A74" s="6" t="s">
        <v>11</v>
      </c>
      <c r="B74" s="27">
        <f>SUM(B71:B73)</f>
        <v>0</v>
      </c>
      <c r="C74" s="27">
        <f>SUM(C71:C73)</f>
        <v>0</v>
      </c>
      <c r="D74" s="27">
        <f>SUM(D71:D73)</f>
        <v>0</v>
      </c>
      <c r="E74" s="24" t="s">
        <v>26</v>
      </c>
      <c r="F74" s="6" t="s">
        <v>7</v>
      </c>
      <c r="G74" s="27">
        <f>SUM(G71:G73)</f>
        <v>0</v>
      </c>
      <c r="H74" s="27">
        <f>SUM(H71:H73)</f>
        <v>595630</v>
      </c>
      <c r="I74" s="27">
        <f>SUM(I71:I73)</f>
        <v>595630</v>
      </c>
      <c r="J74" s="24">
        <f>I74/H74*100</f>
        <v>100</v>
      </c>
    </row>
    <row r="75" spans="1:10" ht="15.75">
      <c r="A75" s="4" t="s">
        <v>37</v>
      </c>
      <c r="B75" s="29">
        <v>0</v>
      </c>
      <c r="C75" s="29">
        <v>1975964</v>
      </c>
      <c r="D75" s="29">
        <v>1975964</v>
      </c>
      <c r="E75" s="24" t="s">
        <v>26</v>
      </c>
      <c r="F75" s="4" t="s">
        <v>38</v>
      </c>
      <c r="G75" s="29">
        <v>0</v>
      </c>
      <c r="H75" s="29">
        <v>0</v>
      </c>
      <c r="I75" s="29">
        <v>0</v>
      </c>
      <c r="J75" s="24" t="s">
        <v>26</v>
      </c>
    </row>
    <row r="76" spans="1:10" ht="15.75">
      <c r="A76" s="5" t="s">
        <v>13</v>
      </c>
      <c r="B76" s="27">
        <f>SUM(B75)</f>
        <v>0</v>
      </c>
      <c r="C76" s="27">
        <f>SUM(C75)</f>
        <v>1975964</v>
      </c>
      <c r="D76" s="27">
        <f>SUM(D75)</f>
        <v>1975964</v>
      </c>
      <c r="E76" s="24" t="s">
        <v>26</v>
      </c>
      <c r="F76" s="5" t="s">
        <v>14</v>
      </c>
      <c r="G76" s="27">
        <f>SUM(G75)</f>
        <v>0</v>
      </c>
      <c r="H76" s="27">
        <f>SUM(H75)</f>
        <v>0</v>
      </c>
      <c r="I76" s="27">
        <f>SUM(I75)</f>
        <v>0</v>
      </c>
      <c r="J76" s="24" t="s">
        <v>26</v>
      </c>
    </row>
    <row r="77" spans="1:10" ht="15.75">
      <c r="A77" s="5" t="s">
        <v>8</v>
      </c>
      <c r="B77" s="27">
        <f>SUM(B76,B74,B70)</f>
        <v>23307462</v>
      </c>
      <c r="C77" s="27">
        <f>SUM(C76,C74,C70)</f>
        <v>26283426</v>
      </c>
      <c r="D77" s="27">
        <f>SUM(D76,D74,D70)</f>
        <v>19820551</v>
      </c>
      <c r="E77" s="24">
        <f>D77/C77*100</f>
        <v>75.41083494975123</v>
      </c>
      <c r="F77" s="5" t="s">
        <v>9</v>
      </c>
      <c r="G77" s="27">
        <f>SUM(G70,G74,G76)</f>
        <v>40142179</v>
      </c>
      <c r="H77" s="27">
        <f>SUM(H70,H74,H76)</f>
        <v>47658682</v>
      </c>
      <c r="I77" s="27">
        <f>SUM(I70,I74,I76)</f>
        <v>40770626</v>
      </c>
      <c r="J77" s="24">
        <f>I77/H77*100</f>
        <v>85.54711185676516</v>
      </c>
    </row>
    <row r="80" ht="66" customHeight="1"/>
    <row r="83" spans="1:10" ht="15.75">
      <c r="A83" s="7" t="s">
        <v>16</v>
      </c>
      <c r="B83" s="9"/>
      <c r="C83" s="9"/>
      <c r="D83" s="9"/>
      <c r="E83" s="25"/>
      <c r="F83" s="9"/>
      <c r="G83" s="9"/>
      <c r="H83" s="9"/>
      <c r="I83" s="9"/>
      <c r="J83" s="25"/>
    </row>
    <row r="84" spans="1:10" ht="15.75">
      <c r="A84" s="3" t="s">
        <v>0</v>
      </c>
      <c r="B84" s="16" t="s">
        <v>29</v>
      </c>
      <c r="C84" s="16" t="s">
        <v>30</v>
      </c>
      <c r="D84" s="16" t="s">
        <v>31</v>
      </c>
      <c r="E84" s="24" t="s">
        <v>25</v>
      </c>
      <c r="F84" s="3" t="s">
        <v>1</v>
      </c>
      <c r="G84" s="16" t="s">
        <v>29</v>
      </c>
      <c r="H84" s="16" t="s">
        <v>30</v>
      </c>
      <c r="I84" s="16" t="s">
        <v>31</v>
      </c>
      <c r="J84" s="24" t="s">
        <v>25</v>
      </c>
    </row>
    <row r="85" spans="1:10" ht="15.75">
      <c r="A85" s="18" t="s">
        <v>17</v>
      </c>
      <c r="B85" s="29">
        <f aca="true" t="shared" si="4" ref="B85:D97">SUM(B9,B28,B46,B65)</f>
        <v>34086345</v>
      </c>
      <c r="C85" s="29">
        <f t="shared" si="4"/>
        <v>51353555</v>
      </c>
      <c r="D85" s="29">
        <f t="shared" si="4"/>
        <v>47787936</v>
      </c>
      <c r="E85" s="24">
        <f>D85/C85*100</f>
        <v>93.05672411578905</v>
      </c>
      <c r="F85" s="4" t="s">
        <v>3</v>
      </c>
      <c r="G85" s="29">
        <f aca="true" t="shared" si="5" ref="G85:I97">SUM(G9,G28,G46,G65)</f>
        <v>133717955</v>
      </c>
      <c r="H85" s="29">
        <f t="shared" si="5"/>
        <v>159606043</v>
      </c>
      <c r="I85" s="29">
        <f t="shared" si="5"/>
        <v>156877136</v>
      </c>
      <c r="J85" s="24">
        <f>I85/H85*100</f>
        <v>98.29022325927848</v>
      </c>
    </row>
    <row r="86" spans="1:10" ht="15.75">
      <c r="A86" s="18" t="s">
        <v>18</v>
      </c>
      <c r="B86" s="29">
        <f t="shared" si="4"/>
        <v>47564962</v>
      </c>
      <c r="C86" s="29">
        <f t="shared" si="4"/>
        <v>99784721</v>
      </c>
      <c r="D86" s="29">
        <f t="shared" si="4"/>
        <v>52202321</v>
      </c>
      <c r="E86" s="24">
        <f>D86/C86*100</f>
        <v>52.31494408848425</v>
      </c>
      <c r="F86" s="4" t="s">
        <v>4</v>
      </c>
      <c r="G86" s="29">
        <f t="shared" si="5"/>
        <v>26915979</v>
      </c>
      <c r="H86" s="29">
        <f t="shared" si="5"/>
        <v>30503537</v>
      </c>
      <c r="I86" s="29">
        <f t="shared" si="5"/>
        <v>30487941</v>
      </c>
      <c r="J86" s="24">
        <f>I86/H86*100</f>
        <v>99.94887150299981</v>
      </c>
    </row>
    <row r="87" spans="1:10" ht="15.75">
      <c r="A87" s="18" t="s">
        <v>20</v>
      </c>
      <c r="B87" s="29">
        <f t="shared" si="4"/>
        <v>0</v>
      </c>
      <c r="C87" s="29">
        <f t="shared" si="4"/>
        <v>0</v>
      </c>
      <c r="D87" s="29">
        <f t="shared" si="4"/>
        <v>0</v>
      </c>
      <c r="E87" s="24" t="s">
        <v>26</v>
      </c>
      <c r="F87" s="4" t="s">
        <v>5</v>
      </c>
      <c r="G87" s="29">
        <f t="shared" si="5"/>
        <v>128119840</v>
      </c>
      <c r="H87" s="29">
        <f t="shared" si="5"/>
        <v>172985647</v>
      </c>
      <c r="I87" s="29">
        <f t="shared" si="5"/>
        <v>163060119</v>
      </c>
      <c r="J87" s="24">
        <f>I87/H87*100</f>
        <v>94.26222454166964</v>
      </c>
    </row>
    <row r="88" spans="1:10" ht="15.75">
      <c r="A88" s="18" t="s">
        <v>21</v>
      </c>
      <c r="B88" s="29">
        <f t="shared" si="4"/>
        <v>48704603</v>
      </c>
      <c r="C88" s="29">
        <f t="shared" si="4"/>
        <v>111799875</v>
      </c>
      <c r="D88" s="29">
        <f t="shared" si="4"/>
        <v>111799340</v>
      </c>
      <c r="E88" s="24">
        <f>D88/C88*100</f>
        <v>99.99952146637015</v>
      </c>
      <c r="F88" s="4" t="s">
        <v>6</v>
      </c>
      <c r="G88" s="29">
        <f t="shared" si="5"/>
        <v>77185557</v>
      </c>
      <c r="H88" s="29">
        <f t="shared" si="5"/>
        <v>170056439</v>
      </c>
      <c r="I88" s="29">
        <f t="shared" si="5"/>
        <v>68341569</v>
      </c>
      <c r="J88" s="24">
        <f>I88/H88*100</f>
        <v>40.18758090071497</v>
      </c>
    </row>
    <row r="89" spans="1:10" ht="15.75">
      <c r="A89" s="18" t="s">
        <v>19</v>
      </c>
      <c r="B89" s="29">
        <f t="shared" si="4"/>
        <v>211272490</v>
      </c>
      <c r="C89" s="29">
        <f t="shared" si="4"/>
        <v>222282464</v>
      </c>
      <c r="D89" s="29">
        <f t="shared" si="4"/>
        <v>222282464</v>
      </c>
      <c r="E89" s="24">
        <f>D89/C89*100</f>
        <v>100</v>
      </c>
      <c r="F89" s="18"/>
      <c r="G89" s="29">
        <f t="shared" si="5"/>
        <v>0</v>
      </c>
      <c r="H89" s="29">
        <f t="shared" si="5"/>
        <v>0</v>
      </c>
      <c r="I89" s="29">
        <f t="shared" si="5"/>
        <v>0</v>
      </c>
      <c r="J89" s="24" t="s">
        <v>26</v>
      </c>
    </row>
    <row r="90" spans="1:12" s="8" customFormat="1" ht="15.75">
      <c r="A90" s="5" t="s">
        <v>2</v>
      </c>
      <c r="B90" s="31">
        <f t="shared" si="4"/>
        <v>341628400</v>
      </c>
      <c r="C90" s="31">
        <f t="shared" si="4"/>
        <v>485220615</v>
      </c>
      <c r="D90" s="31">
        <f t="shared" si="4"/>
        <v>434072061</v>
      </c>
      <c r="E90" s="24">
        <f>D90/C90*100</f>
        <v>89.45870137854716</v>
      </c>
      <c r="F90" s="6" t="s">
        <v>10</v>
      </c>
      <c r="G90" s="31">
        <f t="shared" si="5"/>
        <v>365939331</v>
      </c>
      <c r="H90" s="31">
        <f t="shared" si="5"/>
        <v>533151666</v>
      </c>
      <c r="I90" s="31">
        <f t="shared" si="5"/>
        <v>418766765</v>
      </c>
      <c r="J90" s="24">
        <f>I90/H90*100</f>
        <v>78.54552310448936</v>
      </c>
      <c r="K90" s="32"/>
      <c r="L90" s="33"/>
    </row>
    <row r="91" spans="1:10" ht="15.75">
      <c r="A91" s="18" t="s">
        <v>11</v>
      </c>
      <c r="B91" s="29">
        <f t="shared" si="4"/>
        <v>0</v>
      </c>
      <c r="C91" s="29">
        <f t="shared" si="4"/>
        <v>4133400</v>
      </c>
      <c r="D91" s="29">
        <f t="shared" si="4"/>
        <v>1759389</v>
      </c>
      <c r="E91" s="24" t="s">
        <v>26</v>
      </c>
      <c r="F91" s="18" t="s">
        <v>24</v>
      </c>
      <c r="G91" s="29">
        <f t="shared" si="5"/>
        <v>377920299</v>
      </c>
      <c r="H91" s="29">
        <f t="shared" si="5"/>
        <v>359583899</v>
      </c>
      <c r="I91" s="29">
        <f t="shared" si="5"/>
        <v>49992122</v>
      </c>
      <c r="J91" s="24">
        <f>I91/H91*100</f>
        <v>13.902769879026202</v>
      </c>
    </row>
    <row r="92" spans="1:10" ht="15.75">
      <c r="A92" s="18" t="s">
        <v>39</v>
      </c>
      <c r="B92" s="29">
        <f t="shared" si="4"/>
        <v>0</v>
      </c>
      <c r="C92" s="29">
        <f t="shared" si="4"/>
        <v>2177000</v>
      </c>
      <c r="D92" s="29">
        <f t="shared" si="4"/>
        <v>2177000</v>
      </c>
      <c r="E92" s="24" t="s">
        <v>26</v>
      </c>
      <c r="F92" s="18" t="s">
        <v>28</v>
      </c>
      <c r="G92" s="29">
        <f t="shared" si="5"/>
        <v>0</v>
      </c>
      <c r="H92" s="29">
        <f t="shared" si="5"/>
        <v>0</v>
      </c>
      <c r="I92" s="29">
        <f t="shared" si="5"/>
        <v>0</v>
      </c>
      <c r="J92" s="24" t="s">
        <v>26</v>
      </c>
    </row>
    <row r="93" spans="1:10" ht="15.75">
      <c r="A93" s="18" t="s">
        <v>23</v>
      </c>
      <c r="B93" s="29">
        <f t="shared" si="4"/>
        <v>155556742</v>
      </c>
      <c r="C93" s="29">
        <f t="shared" si="4"/>
        <v>165305421</v>
      </c>
      <c r="D93" s="29">
        <f t="shared" si="4"/>
        <v>165164775</v>
      </c>
      <c r="E93" s="24">
        <f>D93/C93*100</f>
        <v>99.9149174908184</v>
      </c>
      <c r="F93" s="18"/>
      <c r="G93" s="29">
        <f t="shared" si="5"/>
        <v>328040</v>
      </c>
      <c r="H93" s="29">
        <f t="shared" si="5"/>
        <v>0</v>
      </c>
      <c r="I93" s="29">
        <f t="shared" si="5"/>
        <v>0</v>
      </c>
      <c r="J93" s="24"/>
    </row>
    <row r="94" spans="1:12" s="8" customFormat="1" ht="15.75">
      <c r="A94" s="6" t="s">
        <v>11</v>
      </c>
      <c r="B94" s="31">
        <f t="shared" si="4"/>
        <v>155556742</v>
      </c>
      <c r="C94" s="31">
        <f t="shared" si="4"/>
        <v>171615821</v>
      </c>
      <c r="D94" s="31">
        <f t="shared" si="4"/>
        <v>169101164</v>
      </c>
      <c r="E94" s="24">
        <f>D94/C94*100</f>
        <v>98.53471726246032</v>
      </c>
      <c r="F94" s="6" t="s">
        <v>7</v>
      </c>
      <c r="G94" s="31">
        <f t="shared" si="5"/>
        <v>378248339</v>
      </c>
      <c r="H94" s="31">
        <f t="shared" si="5"/>
        <v>359583899</v>
      </c>
      <c r="I94" s="31">
        <f t="shared" si="5"/>
        <v>49992122</v>
      </c>
      <c r="J94" s="24">
        <f>I94/H94*100</f>
        <v>13.902769879026202</v>
      </c>
      <c r="K94" s="32"/>
      <c r="L94" s="33"/>
    </row>
    <row r="95" spans="1:10" ht="15.75">
      <c r="A95" s="4" t="s">
        <v>37</v>
      </c>
      <c r="B95" s="29">
        <f t="shared" si="4"/>
        <v>247002528</v>
      </c>
      <c r="C95" s="29">
        <f t="shared" si="4"/>
        <v>244011061</v>
      </c>
      <c r="D95" s="29">
        <f t="shared" si="4"/>
        <v>244011061</v>
      </c>
      <c r="E95" s="24">
        <f>D95/C95*100</f>
        <v>100</v>
      </c>
      <c r="F95" s="4" t="s">
        <v>38</v>
      </c>
      <c r="G95" s="29">
        <f t="shared" si="5"/>
        <v>0</v>
      </c>
      <c r="H95" s="29">
        <f t="shared" si="5"/>
        <v>8111932</v>
      </c>
      <c r="I95" s="29">
        <f t="shared" si="5"/>
        <v>8111932</v>
      </c>
      <c r="J95" s="24">
        <f>I95/H95*100</f>
        <v>100</v>
      </c>
    </row>
    <row r="96" spans="1:12" s="8" customFormat="1" ht="15.75">
      <c r="A96" s="5" t="s">
        <v>13</v>
      </c>
      <c r="B96" s="31">
        <f t="shared" si="4"/>
        <v>247002528</v>
      </c>
      <c r="C96" s="31">
        <f t="shared" si="4"/>
        <v>244011061</v>
      </c>
      <c r="D96" s="31">
        <f t="shared" si="4"/>
        <v>244011061</v>
      </c>
      <c r="E96" s="24">
        <f>D96/C96*100</f>
        <v>100</v>
      </c>
      <c r="F96" s="5" t="s">
        <v>14</v>
      </c>
      <c r="G96" s="31">
        <f t="shared" si="5"/>
        <v>0</v>
      </c>
      <c r="H96" s="31">
        <f t="shared" si="5"/>
        <v>8111932</v>
      </c>
      <c r="I96" s="31">
        <f t="shared" si="5"/>
        <v>8111932</v>
      </c>
      <c r="J96" s="24">
        <f>I96/H96*100</f>
        <v>100</v>
      </c>
      <c r="K96" s="32"/>
      <c r="L96" s="33"/>
    </row>
    <row r="97" spans="1:12" s="8" customFormat="1" ht="15.75">
      <c r="A97" s="5" t="s">
        <v>8</v>
      </c>
      <c r="B97" s="31">
        <f t="shared" si="4"/>
        <v>744187670</v>
      </c>
      <c r="C97" s="31">
        <f t="shared" si="4"/>
        <v>900847497</v>
      </c>
      <c r="D97" s="31">
        <f t="shared" si="4"/>
        <v>847184286</v>
      </c>
      <c r="E97" s="24">
        <f>D97/C97*100</f>
        <v>94.0430304597938</v>
      </c>
      <c r="F97" s="5" t="s">
        <v>9</v>
      </c>
      <c r="G97" s="31">
        <f t="shared" si="5"/>
        <v>744187670</v>
      </c>
      <c r="H97" s="31">
        <f t="shared" si="5"/>
        <v>900847497</v>
      </c>
      <c r="I97" s="31">
        <f t="shared" si="5"/>
        <v>476870819</v>
      </c>
      <c r="J97" s="24">
        <f>I97/H97*100</f>
        <v>52.93579885475332</v>
      </c>
      <c r="K97" s="32"/>
      <c r="L97" s="33"/>
    </row>
  </sheetData>
  <sheetProtection/>
  <mergeCells count="3">
    <mergeCell ref="A2:J2"/>
    <mergeCell ref="A3:J3"/>
    <mergeCell ref="A4:J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10">
      <selection activeCell="H30" sqref="H30"/>
    </sheetView>
  </sheetViews>
  <sheetFormatPr defaultColWidth="9.140625" defaultRowHeight="12.75"/>
  <cols>
    <col min="1" max="1" width="37.8515625" style="2" customWidth="1"/>
    <col min="2" max="2" width="13.421875" style="2" customWidth="1"/>
    <col min="3" max="3" width="12.57421875" style="2" customWidth="1"/>
    <col min="4" max="4" width="13.421875" style="2" customWidth="1"/>
    <col min="5" max="5" width="5.57421875" style="22" customWidth="1"/>
    <col min="6" max="6" width="37.00390625" style="2" customWidth="1"/>
    <col min="7" max="7" width="13.421875" style="2" customWidth="1"/>
    <col min="8" max="8" width="12.28125" style="2" customWidth="1"/>
    <col min="9" max="9" width="13.421875" style="2" customWidth="1"/>
    <col min="10" max="10" width="5.57421875" style="22" customWidth="1"/>
    <col min="12" max="12" width="15.7109375" style="10" customWidth="1"/>
    <col min="13" max="16384" width="9.140625" style="2" customWidth="1"/>
  </cols>
  <sheetData>
    <row r="1" spans="8:10" ht="15.75">
      <c r="H1" s="12"/>
      <c r="I1" s="12"/>
      <c r="J1" s="26" t="s">
        <v>12</v>
      </c>
    </row>
    <row r="2" spans="1:10" ht="15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35" t="s">
        <v>36</v>
      </c>
      <c r="B4" s="35"/>
      <c r="C4" s="35"/>
      <c r="D4" s="35"/>
      <c r="E4" s="35"/>
      <c r="F4" s="35"/>
      <c r="G4" s="35"/>
      <c r="H4" s="35"/>
      <c r="I4" s="35"/>
      <c r="J4" s="35"/>
    </row>
    <row r="5" spans="3:5" ht="15.75">
      <c r="C5" s="1"/>
      <c r="D5" s="1"/>
      <c r="E5" s="23"/>
    </row>
    <row r="6" spans="2:5" ht="15.75">
      <c r="B6" s="1"/>
      <c r="C6" s="1"/>
      <c r="D6" s="1"/>
      <c r="E6" s="23"/>
    </row>
    <row r="7" spans="1:5" ht="15.75">
      <c r="A7" s="8" t="s">
        <v>27</v>
      </c>
      <c r="B7" s="1"/>
      <c r="C7" s="1"/>
      <c r="D7" s="1"/>
      <c r="E7" s="23"/>
    </row>
    <row r="8" spans="1:10" ht="15.75">
      <c r="A8" s="3" t="s">
        <v>0</v>
      </c>
      <c r="B8" s="16" t="s">
        <v>29</v>
      </c>
      <c r="C8" s="16" t="s">
        <v>30</v>
      </c>
      <c r="D8" s="16" t="s">
        <v>31</v>
      </c>
      <c r="E8" s="24" t="s">
        <v>25</v>
      </c>
      <c r="F8" s="3" t="s">
        <v>1</v>
      </c>
      <c r="G8" s="16" t="s">
        <v>29</v>
      </c>
      <c r="H8" s="16" t="s">
        <v>30</v>
      </c>
      <c r="I8" s="16" t="s">
        <v>31</v>
      </c>
      <c r="J8" s="24" t="s">
        <v>25</v>
      </c>
    </row>
    <row r="9" spans="1:10" ht="15.75">
      <c r="A9" s="18" t="s">
        <v>17</v>
      </c>
      <c r="B9" s="29">
        <v>0</v>
      </c>
      <c r="C9" s="29">
        <v>0</v>
      </c>
      <c r="D9" s="29">
        <v>0</v>
      </c>
      <c r="E9" s="24" t="s">
        <v>26</v>
      </c>
      <c r="F9" s="4" t="s">
        <v>3</v>
      </c>
      <c r="G9" s="30">
        <v>0</v>
      </c>
      <c r="H9" s="30">
        <v>0</v>
      </c>
      <c r="I9" s="30">
        <v>0</v>
      </c>
      <c r="J9" s="24" t="s">
        <v>26</v>
      </c>
    </row>
    <row r="10" spans="1:10" ht="15.75">
      <c r="A10" s="18" t="s">
        <v>18</v>
      </c>
      <c r="B10" s="28">
        <v>0</v>
      </c>
      <c r="C10" s="28">
        <v>0</v>
      </c>
      <c r="D10" s="28">
        <v>0</v>
      </c>
      <c r="E10" s="24" t="s">
        <v>26</v>
      </c>
      <c r="F10" s="4" t="s">
        <v>4</v>
      </c>
      <c r="G10" s="30">
        <v>0</v>
      </c>
      <c r="H10" s="30">
        <v>0</v>
      </c>
      <c r="I10" s="30">
        <v>0</v>
      </c>
      <c r="J10" s="24" t="s">
        <v>26</v>
      </c>
    </row>
    <row r="11" spans="1:10" ht="15.75">
      <c r="A11" s="18" t="s">
        <v>20</v>
      </c>
      <c r="B11" s="28">
        <v>0</v>
      </c>
      <c r="C11" s="28">
        <v>0</v>
      </c>
      <c r="D11" s="28">
        <v>0</v>
      </c>
      <c r="E11" s="24" t="s">
        <v>26</v>
      </c>
      <c r="F11" s="4" t="s">
        <v>5</v>
      </c>
      <c r="G11" s="30">
        <v>0</v>
      </c>
      <c r="H11" s="30">
        <v>0</v>
      </c>
      <c r="I11" s="30">
        <v>0</v>
      </c>
      <c r="J11" s="24" t="s">
        <v>26</v>
      </c>
    </row>
    <row r="12" spans="1:10" ht="15.75">
      <c r="A12" s="18" t="s">
        <v>21</v>
      </c>
      <c r="B12" s="28">
        <v>0</v>
      </c>
      <c r="C12" s="28">
        <v>0</v>
      </c>
      <c r="D12" s="28">
        <v>0</v>
      </c>
      <c r="E12" s="24" t="s">
        <v>26</v>
      </c>
      <c r="F12" s="4" t="s">
        <v>6</v>
      </c>
      <c r="G12" s="30">
        <v>0</v>
      </c>
      <c r="H12" s="30">
        <v>0</v>
      </c>
      <c r="I12" s="30">
        <v>0</v>
      </c>
      <c r="J12" s="24" t="s">
        <v>26</v>
      </c>
    </row>
    <row r="13" spans="1:10" ht="15.75">
      <c r="A13" s="18" t="s">
        <v>19</v>
      </c>
      <c r="B13" s="28">
        <v>0</v>
      </c>
      <c r="C13" s="28">
        <v>0</v>
      </c>
      <c r="D13" s="28">
        <v>0</v>
      </c>
      <c r="E13" s="24" t="s">
        <v>26</v>
      </c>
      <c r="F13" s="18"/>
      <c r="G13" s="29"/>
      <c r="H13" s="29"/>
      <c r="I13" s="29"/>
      <c r="J13" s="24"/>
    </row>
    <row r="14" spans="1:10" ht="15.75">
      <c r="A14" s="5" t="s">
        <v>2</v>
      </c>
      <c r="B14" s="27">
        <f>SUM(B9:B13)</f>
        <v>0</v>
      </c>
      <c r="C14" s="27">
        <f>SUM(C9:C13)</f>
        <v>0</v>
      </c>
      <c r="D14" s="27">
        <f>SUM(D9:D13)</f>
        <v>0</v>
      </c>
      <c r="E14" s="24" t="s">
        <v>26</v>
      </c>
      <c r="F14" s="6" t="s">
        <v>10</v>
      </c>
      <c r="G14" s="27">
        <f>SUM(G9:G13)</f>
        <v>0</v>
      </c>
      <c r="H14" s="27">
        <f>SUM(H9:H13)</f>
        <v>0</v>
      </c>
      <c r="I14" s="27">
        <f>SUM(I9:I13)</f>
        <v>0</v>
      </c>
      <c r="J14" s="24" t="s">
        <v>26</v>
      </c>
    </row>
    <row r="15" spans="1:10" ht="15.75">
      <c r="A15" s="18" t="s">
        <v>11</v>
      </c>
      <c r="B15" s="28">
        <v>0</v>
      </c>
      <c r="C15" s="28">
        <v>0</v>
      </c>
      <c r="D15" s="28">
        <v>0</v>
      </c>
      <c r="E15" s="24" t="s">
        <v>26</v>
      </c>
      <c r="F15" s="18" t="s">
        <v>24</v>
      </c>
      <c r="G15" s="29">
        <v>0</v>
      </c>
      <c r="H15" s="29">
        <v>0</v>
      </c>
      <c r="I15" s="29">
        <v>0</v>
      </c>
      <c r="J15" s="24" t="s">
        <v>26</v>
      </c>
    </row>
    <row r="16" spans="1:10" ht="15.75">
      <c r="A16" s="18" t="s">
        <v>39</v>
      </c>
      <c r="B16" s="28">
        <v>0</v>
      </c>
      <c r="C16" s="28">
        <v>0</v>
      </c>
      <c r="D16" s="28">
        <v>0</v>
      </c>
      <c r="E16" s="24" t="s">
        <v>26</v>
      </c>
      <c r="F16" s="18" t="s">
        <v>28</v>
      </c>
      <c r="G16" s="29">
        <v>0</v>
      </c>
      <c r="H16" s="29">
        <v>0</v>
      </c>
      <c r="I16" s="29">
        <v>0</v>
      </c>
      <c r="J16" s="24" t="s">
        <v>26</v>
      </c>
    </row>
    <row r="17" spans="1:10" ht="15.75">
      <c r="A17" s="18" t="s">
        <v>23</v>
      </c>
      <c r="B17" s="28">
        <v>0</v>
      </c>
      <c r="C17" s="28">
        <v>0</v>
      </c>
      <c r="D17" s="28">
        <v>0</v>
      </c>
      <c r="E17" s="24" t="s">
        <v>26</v>
      </c>
      <c r="F17" s="18"/>
      <c r="G17" s="29"/>
      <c r="H17" s="29"/>
      <c r="I17" s="29"/>
      <c r="J17" s="24"/>
    </row>
    <row r="18" spans="1:15" ht="15.75">
      <c r="A18" s="6" t="s">
        <v>11</v>
      </c>
      <c r="B18" s="27">
        <f>SUM(B15:B17)</f>
        <v>0</v>
      </c>
      <c r="C18" s="27">
        <f>SUM(C15:C17)</f>
        <v>0</v>
      </c>
      <c r="D18" s="27">
        <f>SUM(D15:D17)</f>
        <v>0</v>
      </c>
      <c r="E18" s="24" t="s">
        <v>26</v>
      </c>
      <c r="F18" s="6" t="s">
        <v>7</v>
      </c>
      <c r="G18" s="27">
        <f>SUM(G15:G17)</f>
        <v>0</v>
      </c>
      <c r="H18" s="27">
        <f>SUM(H15:H17)</f>
        <v>0</v>
      </c>
      <c r="I18" s="27">
        <f>SUM(I15:I17)</f>
        <v>0</v>
      </c>
      <c r="J18" s="24" t="s">
        <v>26</v>
      </c>
      <c r="L18" s="11"/>
      <c r="M18" s="9"/>
      <c r="N18" s="9"/>
      <c r="O18" s="9"/>
    </row>
    <row r="19" spans="1:15" ht="15.75" customHeight="1">
      <c r="A19" s="4" t="s">
        <v>37</v>
      </c>
      <c r="B19" s="28">
        <v>0</v>
      </c>
      <c r="C19" s="28">
        <v>0</v>
      </c>
      <c r="D19" s="28">
        <v>0</v>
      </c>
      <c r="E19" s="24" t="s">
        <v>26</v>
      </c>
      <c r="F19" s="4" t="s">
        <v>38</v>
      </c>
      <c r="G19" s="29">
        <v>0</v>
      </c>
      <c r="H19" s="29">
        <v>0</v>
      </c>
      <c r="I19" s="29">
        <v>0</v>
      </c>
      <c r="J19" s="24" t="s">
        <v>26</v>
      </c>
      <c r="L19" s="17"/>
      <c r="M19" s="9"/>
      <c r="N19" s="9"/>
      <c r="O19" s="9"/>
    </row>
    <row r="20" spans="1:15" ht="15.75" customHeight="1">
      <c r="A20" s="5" t="s">
        <v>13</v>
      </c>
      <c r="B20" s="27">
        <f>SUM(B19)</f>
        <v>0</v>
      </c>
      <c r="C20" s="27">
        <f>SUM(C19)</f>
        <v>0</v>
      </c>
      <c r="D20" s="27">
        <f>SUM(D19)</f>
        <v>0</v>
      </c>
      <c r="E20" s="24" t="s">
        <v>26</v>
      </c>
      <c r="F20" s="5" t="s">
        <v>14</v>
      </c>
      <c r="G20" s="27">
        <f>SUM(G19)</f>
        <v>0</v>
      </c>
      <c r="H20" s="27">
        <f>SUM(H19)</f>
        <v>0</v>
      </c>
      <c r="I20" s="27">
        <f>SUM(I19)</f>
        <v>0</v>
      </c>
      <c r="J20" s="24" t="s">
        <v>26</v>
      </c>
      <c r="L20" s="13"/>
      <c r="M20" s="9"/>
      <c r="N20" s="9"/>
      <c r="O20" s="9"/>
    </row>
    <row r="21" spans="1:15" ht="15.75">
      <c r="A21" s="5" t="s">
        <v>8</v>
      </c>
      <c r="B21" s="27">
        <f>SUM(B20,B18,B14)</f>
        <v>0</v>
      </c>
      <c r="C21" s="27">
        <f>SUM(C20,C18,C14)</f>
        <v>0</v>
      </c>
      <c r="D21" s="27">
        <f>SUM(D20,D18,D14)</f>
        <v>0</v>
      </c>
      <c r="E21" s="24" t="s">
        <v>26</v>
      </c>
      <c r="F21" s="5" t="s">
        <v>9</v>
      </c>
      <c r="G21" s="27">
        <f>SUM(G14,G18,G20)</f>
        <v>0</v>
      </c>
      <c r="H21" s="27">
        <f>SUM(H14,H18,H20)</f>
        <v>0</v>
      </c>
      <c r="I21" s="27">
        <f>SUM(I14,I18,I20)</f>
        <v>0</v>
      </c>
      <c r="J21" s="24" t="s">
        <v>26</v>
      </c>
      <c r="L21" s="13"/>
      <c r="M21" s="9"/>
      <c r="N21" s="9"/>
      <c r="O21" s="9"/>
    </row>
    <row r="22" spans="1:12" s="9" customFormat="1" ht="15.75">
      <c r="A22" s="7"/>
      <c r="B22" s="15"/>
      <c r="C22" s="15"/>
      <c r="D22" s="15"/>
      <c r="E22" s="25"/>
      <c r="F22" s="7"/>
      <c r="G22" s="15"/>
      <c r="H22" s="15"/>
      <c r="I22" s="15"/>
      <c r="J22" s="25"/>
      <c r="K22" s="20"/>
      <c r="L22" s="13"/>
    </row>
    <row r="23" spans="1:12" s="9" customFormat="1" ht="6" customHeight="1">
      <c r="A23" s="7"/>
      <c r="B23" s="15"/>
      <c r="C23" s="15"/>
      <c r="D23" s="15"/>
      <c r="E23" s="25"/>
      <c r="F23" s="7"/>
      <c r="G23" s="15"/>
      <c r="H23" s="15"/>
      <c r="I23" s="15"/>
      <c r="J23" s="25"/>
      <c r="K23" s="20"/>
      <c r="L23" s="13"/>
    </row>
    <row r="24" spans="1:12" s="9" customFormat="1" ht="15.75">
      <c r="A24" s="7"/>
      <c r="B24" s="15"/>
      <c r="C24" s="15"/>
      <c r="D24" s="15"/>
      <c r="E24" s="25"/>
      <c r="F24" s="7"/>
      <c r="G24" s="15"/>
      <c r="H24" s="15"/>
      <c r="I24" s="15"/>
      <c r="J24" s="25"/>
      <c r="K24" s="20"/>
      <c r="L24" s="13"/>
    </row>
    <row r="25" spans="1:12" s="9" customFormat="1" ht="15.75">
      <c r="A25" s="7"/>
      <c r="B25" s="15"/>
      <c r="C25" s="15"/>
      <c r="D25" s="15"/>
      <c r="E25" s="25"/>
      <c r="F25" s="7"/>
      <c r="G25" s="15"/>
      <c r="H25" s="15"/>
      <c r="I25" s="15"/>
      <c r="J25" s="25"/>
      <c r="K25" s="20"/>
      <c r="L25" s="13"/>
    </row>
    <row r="26" spans="1:12" s="9" customFormat="1" ht="15.75">
      <c r="A26" s="7" t="s">
        <v>15</v>
      </c>
      <c r="B26" s="21"/>
      <c r="C26" s="21"/>
      <c r="D26" s="21"/>
      <c r="E26" s="25"/>
      <c r="J26" s="25"/>
      <c r="K26" s="20"/>
      <c r="L26" s="13"/>
    </row>
    <row r="27" spans="1:10" ht="15.75">
      <c r="A27" s="3" t="s">
        <v>0</v>
      </c>
      <c r="B27" s="16" t="s">
        <v>29</v>
      </c>
      <c r="C27" s="16" t="s">
        <v>30</v>
      </c>
      <c r="D27" s="16" t="s">
        <v>31</v>
      </c>
      <c r="E27" s="24" t="s">
        <v>25</v>
      </c>
      <c r="F27" s="3" t="s">
        <v>1</v>
      </c>
      <c r="G27" s="16" t="s">
        <v>29</v>
      </c>
      <c r="H27" s="16" t="s">
        <v>30</v>
      </c>
      <c r="I27" s="16" t="s">
        <v>31</v>
      </c>
      <c r="J27" s="24" t="s">
        <v>25</v>
      </c>
    </row>
    <row r="28" spans="1:15" ht="16.5" customHeight="1">
      <c r="A28" s="18" t="s">
        <v>17</v>
      </c>
      <c r="B28" s="29">
        <v>3788655</v>
      </c>
      <c r="C28" s="29">
        <v>3788655</v>
      </c>
      <c r="D28" s="29">
        <v>3616219</v>
      </c>
      <c r="E28" s="24">
        <f>D28/C28*100</f>
        <v>95.44862226832478</v>
      </c>
      <c r="F28" s="4" t="s">
        <v>3</v>
      </c>
      <c r="G28" s="30">
        <v>2135500</v>
      </c>
      <c r="H28" s="30">
        <v>2135500</v>
      </c>
      <c r="I28" s="30">
        <v>2135500</v>
      </c>
      <c r="J28" s="24">
        <f>I28/H28*100</f>
        <v>100</v>
      </c>
      <c r="L28" s="13"/>
      <c r="M28" s="9"/>
      <c r="N28" s="9"/>
      <c r="O28" s="9"/>
    </row>
    <row r="29" spans="1:15" ht="16.5" customHeight="1">
      <c r="A29" s="18" t="s">
        <v>18</v>
      </c>
      <c r="B29" s="28">
        <v>0</v>
      </c>
      <c r="C29" s="28">
        <v>0</v>
      </c>
      <c r="D29" s="28">
        <v>0</v>
      </c>
      <c r="E29" s="24" t="s">
        <v>26</v>
      </c>
      <c r="F29" s="4" t="s">
        <v>4</v>
      </c>
      <c r="G29" s="30">
        <v>378155</v>
      </c>
      <c r="H29" s="30">
        <v>378158</v>
      </c>
      <c r="I29" s="30">
        <v>378158</v>
      </c>
      <c r="J29" s="24">
        <f>I29/H29*100</f>
        <v>100</v>
      </c>
      <c r="L29" s="13"/>
      <c r="M29" s="9"/>
      <c r="N29" s="9"/>
      <c r="O29" s="9"/>
    </row>
    <row r="30" spans="1:15" ht="16.5" customHeight="1">
      <c r="A30" s="18" t="s">
        <v>20</v>
      </c>
      <c r="B30" s="28">
        <v>0</v>
      </c>
      <c r="C30" s="28">
        <v>0</v>
      </c>
      <c r="D30" s="28">
        <v>0</v>
      </c>
      <c r="E30" s="24" t="s">
        <v>26</v>
      </c>
      <c r="F30" s="4" t="s">
        <v>5</v>
      </c>
      <c r="G30" s="30">
        <v>1275000</v>
      </c>
      <c r="H30" s="30">
        <v>1274997</v>
      </c>
      <c r="I30" s="30">
        <v>1102561</v>
      </c>
      <c r="J30" s="24">
        <f>I30/H30*100</f>
        <v>86.47557602096319</v>
      </c>
      <c r="L30" s="13"/>
      <c r="M30" s="9"/>
      <c r="N30" s="9"/>
      <c r="O30" s="9"/>
    </row>
    <row r="31" spans="1:15" ht="16.5" customHeight="1">
      <c r="A31" s="18" t="s">
        <v>21</v>
      </c>
      <c r="B31" s="28">
        <v>0</v>
      </c>
      <c r="C31" s="28">
        <v>0</v>
      </c>
      <c r="D31" s="28">
        <v>0</v>
      </c>
      <c r="E31" s="24" t="s">
        <v>26</v>
      </c>
      <c r="F31" s="4" t="s">
        <v>6</v>
      </c>
      <c r="G31" s="30">
        <v>0</v>
      </c>
      <c r="H31" s="30">
        <v>0</v>
      </c>
      <c r="I31" s="30">
        <v>0</v>
      </c>
      <c r="J31" s="24" t="s">
        <v>26</v>
      </c>
      <c r="L31" s="13"/>
      <c r="M31" s="9"/>
      <c r="N31" s="9"/>
      <c r="O31" s="9"/>
    </row>
    <row r="32" spans="1:15" ht="16.5" customHeight="1">
      <c r="A32" s="18" t="s">
        <v>19</v>
      </c>
      <c r="B32" s="28">
        <v>0</v>
      </c>
      <c r="C32" s="28">
        <v>0</v>
      </c>
      <c r="D32" s="28">
        <v>0</v>
      </c>
      <c r="E32" s="24" t="s">
        <v>26</v>
      </c>
      <c r="F32" s="18"/>
      <c r="G32" s="28"/>
      <c r="H32" s="29"/>
      <c r="I32" s="29"/>
      <c r="J32" s="24"/>
      <c r="L32" s="13"/>
      <c r="M32" s="9"/>
      <c r="N32" s="9"/>
      <c r="O32" s="9"/>
    </row>
    <row r="33" spans="1:15" ht="16.5" customHeight="1">
      <c r="A33" s="5" t="s">
        <v>2</v>
      </c>
      <c r="B33" s="27">
        <f>SUM(B28:B32)</f>
        <v>3788655</v>
      </c>
      <c r="C33" s="27">
        <f>SUM(C28:C32)</f>
        <v>3788655</v>
      </c>
      <c r="D33" s="27">
        <f>SUM(D28:D32)</f>
        <v>3616219</v>
      </c>
      <c r="E33" s="24">
        <f>D33/C33*100</f>
        <v>95.44862226832478</v>
      </c>
      <c r="F33" s="6" t="s">
        <v>10</v>
      </c>
      <c r="G33" s="27">
        <f>SUM(G28:G32)</f>
        <v>3788655</v>
      </c>
      <c r="H33" s="27">
        <f>SUM(H28:H32)</f>
        <v>3788655</v>
      </c>
      <c r="I33" s="27">
        <f>SUM(I28:I32)</f>
        <v>3616219</v>
      </c>
      <c r="J33" s="24">
        <f>I33/H33*100</f>
        <v>95.44862226832478</v>
      </c>
      <c r="L33" s="13"/>
      <c r="M33" s="9"/>
      <c r="N33" s="9"/>
      <c r="O33" s="9"/>
    </row>
    <row r="34" spans="1:15" ht="16.5" customHeight="1">
      <c r="A34" s="18" t="s">
        <v>11</v>
      </c>
      <c r="B34" s="28">
        <v>0</v>
      </c>
      <c r="C34" s="28">
        <v>0</v>
      </c>
      <c r="D34" s="28">
        <v>0</v>
      </c>
      <c r="E34" s="24" t="s">
        <v>26</v>
      </c>
      <c r="F34" s="18" t="s">
        <v>24</v>
      </c>
      <c r="G34" s="28">
        <v>0</v>
      </c>
      <c r="H34" s="29">
        <v>0</v>
      </c>
      <c r="I34" s="29">
        <v>0</v>
      </c>
      <c r="J34" s="24" t="s">
        <v>26</v>
      </c>
      <c r="L34" s="13"/>
      <c r="M34" s="9"/>
      <c r="N34" s="9"/>
      <c r="O34" s="9"/>
    </row>
    <row r="35" spans="1:15" ht="16.5" customHeight="1">
      <c r="A35" s="18" t="s">
        <v>39</v>
      </c>
      <c r="B35" s="28">
        <v>0</v>
      </c>
      <c r="C35" s="28">
        <v>0</v>
      </c>
      <c r="D35" s="28">
        <v>0</v>
      </c>
      <c r="E35" s="24" t="s">
        <v>26</v>
      </c>
      <c r="F35" s="18" t="s">
        <v>28</v>
      </c>
      <c r="G35" s="28">
        <v>0</v>
      </c>
      <c r="H35" s="29">
        <v>0</v>
      </c>
      <c r="I35" s="29">
        <v>0</v>
      </c>
      <c r="J35" s="24" t="s">
        <v>26</v>
      </c>
      <c r="L35" s="13"/>
      <c r="M35" s="9"/>
      <c r="N35" s="9"/>
      <c r="O35" s="9"/>
    </row>
    <row r="36" spans="1:15" ht="16.5" customHeight="1">
      <c r="A36" s="18" t="s">
        <v>23</v>
      </c>
      <c r="B36" s="28">
        <v>0</v>
      </c>
      <c r="C36" s="28">
        <v>0</v>
      </c>
      <c r="D36" s="28">
        <v>0</v>
      </c>
      <c r="E36" s="24" t="s">
        <v>26</v>
      </c>
      <c r="F36" s="18"/>
      <c r="G36" s="28"/>
      <c r="H36" s="29"/>
      <c r="I36" s="29"/>
      <c r="J36" s="24"/>
      <c r="L36" s="13"/>
      <c r="M36" s="9"/>
      <c r="N36" s="9"/>
      <c r="O36" s="9"/>
    </row>
    <row r="37" spans="1:15" ht="16.5" customHeight="1">
      <c r="A37" s="6" t="s">
        <v>11</v>
      </c>
      <c r="B37" s="27">
        <f>SUM(B34:B36)</f>
        <v>0</v>
      </c>
      <c r="C37" s="27">
        <f>SUM(C34:C36)</f>
        <v>0</v>
      </c>
      <c r="D37" s="27">
        <f>SUM(D34:D36)</f>
        <v>0</v>
      </c>
      <c r="E37" s="24" t="s">
        <v>26</v>
      </c>
      <c r="F37" s="6" t="s">
        <v>7</v>
      </c>
      <c r="G37" s="27">
        <f>SUM(G34:G36)</f>
        <v>0</v>
      </c>
      <c r="H37" s="27">
        <f>SUM(H34:H36)</f>
        <v>0</v>
      </c>
      <c r="I37" s="27">
        <f>SUM(I34:I36)</f>
        <v>0</v>
      </c>
      <c r="J37" s="24" t="s">
        <v>26</v>
      </c>
      <c r="L37" s="13"/>
      <c r="M37" s="9"/>
      <c r="N37" s="9"/>
      <c r="O37" s="9"/>
    </row>
    <row r="38" spans="1:15" ht="15.75" customHeight="1">
      <c r="A38" s="4" t="s">
        <v>37</v>
      </c>
      <c r="B38" s="28">
        <v>0</v>
      </c>
      <c r="C38" s="28">
        <v>0</v>
      </c>
      <c r="D38" s="28">
        <v>0</v>
      </c>
      <c r="E38" s="24" t="s">
        <v>26</v>
      </c>
      <c r="F38" s="4" t="s">
        <v>38</v>
      </c>
      <c r="G38" s="28">
        <v>0</v>
      </c>
      <c r="H38" s="29">
        <v>0</v>
      </c>
      <c r="I38" s="29">
        <v>0</v>
      </c>
      <c r="J38" s="24" t="s">
        <v>26</v>
      </c>
      <c r="L38" s="15"/>
      <c r="M38" s="9"/>
      <c r="N38" s="9"/>
      <c r="O38" s="9"/>
    </row>
    <row r="39" spans="1:15" ht="15.75">
      <c r="A39" s="5" t="s">
        <v>13</v>
      </c>
      <c r="B39" s="27">
        <f>SUM(B38)</f>
        <v>0</v>
      </c>
      <c r="C39" s="27">
        <f>SUM(C38)</f>
        <v>0</v>
      </c>
      <c r="D39" s="27">
        <f>SUM(D38)</f>
        <v>0</v>
      </c>
      <c r="E39" s="24" t="s">
        <v>26</v>
      </c>
      <c r="F39" s="5" t="s">
        <v>14</v>
      </c>
      <c r="G39" s="27">
        <f>SUM(G38)</f>
        <v>0</v>
      </c>
      <c r="H39" s="27">
        <f>SUM(H38)</f>
        <v>0</v>
      </c>
      <c r="I39" s="27">
        <f>SUM(I38)</f>
        <v>0</v>
      </c>
      <c r="J39" s="24" t="s">
        <v>26</v>
      </c>
      <c r="L39" s="13"/>
      <c r="M39" s="9"/>
      <c r="N39" s="9"/>
      <c r="O39" s="9"/>
    </row>
    <row r="40" spans="1:15" ht="15.75">
      <c r="A40" s="5" t="s">
        <v>8</v>
      </c>
      <c r="B40" s="27">
        <f>SUM(B39,B37,B33)</f>
        <v>3788655</v>
      </c>
      <c r="C40" s="27">
        <f>SUM(C39,C37,C33)</f>
        <v>3788655</v>
      </c>
      <c r="D40" s="27">
        <f>SUM(D39,D37,D33)</f>
        <v>3616219</v>
      </c>
      <c r="E40" s="24">
        <f>D40/C40*100</f>
        <v>95.44862226832478</v>
      </c>
      <c r="F40" s="5" t="s">
        <v>9</v>
      </c>
      <c r="G40" s="27">
        <f>SUM(G33,G37,G39)</f>
        <v>3788655</v>
      </c>
      <c r="H40" s="27">
        <f>SUM(H33,H37,H39)</f>
        <v>3788655</v>
      </c>
      <c r="I40" s="27">
        <f>SUM(I33,I37,I39)</f>
        <v>3616219</v>
      </c>
      <c r="J40" s="24">
        <f>I40/H40*100</f>
        <v>95.44862226832478</v>
      </c>
      <c r="L40" s="13"/>
      <c r="M40" s="9"/>
      <c r="N40" s="9"/>
      <c r="O40" s="9"/>
    </row>
    <row r="41" spans="1:12" s="9" customFormat="1" ht="15.75">
      <c r="A41" s="14"/>
      <c r="B41" s="13"/>
      <c r="C41" s="13"/>
      <c r="D41" s="13"/>
      <c r="E41" s="25"/>
      <c r="F41" s="19"/>
      <c r="G41" s="13"/>
      <c r="H41" s="13"/>
      <c r="I41" s="13"/>
      <c r="J41" s="25"/>
      <c r="K41" s="20"/>
      <c r="L41" s="13"/>
    </row>
    <row r="42" spans="1:12" s="9" customFormat="1" ht="15.75">
      <c r="A42" s="7"/>
      <c r="B42" s="15"/>
      <c r="C42" s="15"/>
      <c r="D42" s="15"/>
      <c r="E42" s="25"/>
      <c r="F42" s="7"/>
      <c r="G42" s="15"/>
      <c r="H42" s="15"/>
      <c r="I42" s="15"/>
      <c r="J42" s="25"/>
      <c r="K42" s="20"/>
      <c r="L42" s="10"/>
    </row>
    <row r="43" spans="1:12" s="9" customFormat="1" ht="15.75">
      <c r="A43" s="7" t="s">
        <v>40</v>
      </c>
      <c r="B43" s="13"/>
      <c r="C43" s="13"/>
      <c r="D43" s="13"/>
      <c r="E43" s="25"/>
      <c r="F43" s="14"/>
      <c r="G43" s="13"/>
      <c r="H43" s="13"/>
      <c r="I43" s="13"/>
      <c r="J43" s="25"/>
      <c r="K43" s="20"/>
      <c r="L43" s="10"/>
    </row>
    <row r="44" spans="1:10" ht="15.75">
      <c r="A44" s="3" t="s">
        <v>0</v>
      </c>
      <c r="B44" s="16" t="s">
        <v>29</v>
      </c>
      <c r="C44" s="16" t="s">
        <v>30</v>
      </c>
      <c r="D44" s="16" t="s">
        <v>31</v>
      </c>
      <c r="E44" s="24" t="s">
        <v>25</v>
      </c>
      <c r="F44" s="3" t="s">
        <v>1</v>
      </c>
      <c r="G44" s="16" t="s">
        <v>29</v>
      </c>
      <c r="H44" s="16" t="s">
        <v>30</v>
      </c>
      <c r="I44" s="16" t="s">
        <v>31</v>
      </c>
      <c r="J44" s="24" t="s">
        <v>25</v>
      </c>
    </row>
    <row r="45" spans="1:10" ht="15.75">
      <c r="A45" s="18" t="s">
        <v>17</v>
      </c>
      <c r="B45" s="29">
        <v>0</v>
      </c>
      <c r="C45" s="29">
        <v>0</v>
      </c>
      <c r="D45" s="29">
        <v>0</v>
      </c>
      <c r="E45" s="24" t="s">
        <v>26</v>
      </c>
      <c r="F45" s="4" t="s">
        <v>3</v>
      </c>
      <c r="G45" s="30">
        <v>0</v>
      </c>
      <c r="H45" s="30">
        <v>0</v>
      </c>
      <c r="I45" s="30">
        <v>0</v>
      </c>
      <c r="J45" s="24" t="s">
        <v>26</v>
      </c>
    </row>
    <row r="46" spans="1:10" ht="15.75">
      <c r="A46" s="18" t="s">
        <v>18</v>
      </c>
      <c r="B46" s="28">
        <v>0</v>
      </c>
      <c r="C46" s="28">
        <v>0</v>
      </c>
      <c r="D46" s="28">
        <v>0</v>
      </c>
      <c r="E46" s="24" t="s">
        <v>26</v>
      </c>
      <c r="F46" s="4" t="s">
        <v>4</v>
      </c>
      <c r="G46" s="30">
        <v>0</v>
      </c>
      <c r="H46" s="30">
        <v>0</v>
      </c>
      <c r="I46" s="30">
        <v>0</v>
      </c>
      <c r="J46" s="24" t="s">
        <v>26</v>
      </c>
    </row>
    <row r="47" spans="1:10" ht="15.75">
      <c r="A47" s="18" t="s">
        <v>20</v>
      </c>
      <c r="B47" s="28">
        <v>0</v>
      </c>
      <c r="C47" s="28">
        <v>0</v>
      </c>
      <c r="D47" s="28">
        <v>0</v>
      </c>
      <c r="E47" s="24" t="s">
        <v>26</v>
      </c>
      <c r="F47" s="4" t="s">
        <v>5</v>
      </c>
      <c r="G47" s="30">
        <v>0</v>
      </c>
      <c r="H47" s="30">
        <v>0</v>
      </c>
      <c r="I47" s="30">
        <v>0</v>
      </c>
      <c r="J47" s="24" t="s">
        <v>26</v>
      </c>
    </row>
    <row r="48" spans="1:10" ht="15.75">
      <c r="A48" s="18" t="s">
        <v>21</v>
      </c>
      <c r="B48" s="28">
        <v>0</v>
      </c>
      <c r="C48" s="28">
        <v>0</v>
      </c>
      <c r="D48" s="28">
        <v>0</v>
      </c>
      <c r="E48" s="24" t="s">
        <v>26</v>
      </c>
      <c r="F48" s="4" t="s">
        <v>6</v>
      </c>
      <c r="G48" s="30">
        <v>0</v>
      </c>
      <c r="H48" s="30">
        <v>0</v>
      </c>
      <c r="I48" s="30">
        <v>0</v>
      </c>
      <c r="J48" s="24" t="s">
        <v>26</v>
      </c>
    </row>
    <row r="49" spans="1:10" ht="15.75">
      <c r="A49" s="18" t="s">
        <v>19</v>
      </c>
      <c r="B49" s="28">
        <v>0</v>
      </c>
      <c r="C49" s="28">
        <v>0</v>
      </c>
      <c r="D49" s="28">
        <v>0</v>
      </c>
      <c r="E49" s="24" t="s">
        <v>26</v>
      </c>
      <c r="F49" s="18"/>
      <c r="G49" s="28"/>
      <c r="H49" s="28"/>
      <c r="I49" s="29"/>
      <c r="J49" s="24"/>
    </row>
    <row r="50" spans="1:10" ht="15.75">
      <c r="A50" s="5" t="s">
        <v>2</v>
      </c>
      <c r="B50" s="27">
        <f>SUM(B45:B49)</f>
        <v>0</v>
      </c>
      <c r="C50" s="27">
        <f>SUM(C45:C49)</f>
        <v>0</v>
      </c>
      <c r="D50" s="27">
        <f>SUM(D45:D49)</f>
        <v>0</v>
      </c>
      <c r="E50" s="24" t="s">
        <v>26</v>
      </c>
      <c r="F50" s="6" t="s">
        <v>10</v>
      </c>
      <c r="G50" s="27">
        <f>SUM(G45:G49)</f>
        <v>0</v>
      </c>
      <c r="H50" s="27">
        <f>SUM(H45:H49)</f>
        <v>0</v>
      </c>
      <c r="I50" s="27">
        <f>SUM(I45:I49)</f>
        <v>0</v>
      </c>
      <c r="J50" s="24" t="s">
        <v>26</v>
      </c>
    </row>
    <row r="51" spans="1:10" ht="15.75">
      <c r="A51" s="18" t="s">
        <v>11</v>
      </c>
      <c r="B51" s="28">
        <v>0</v>
      </c>
      <c r="C51" s="28">
        <v>0</v>
      </c>
      <c r="D51" s="28">
        <v>0</v>
      </c>
      <c r="E51" s="24" t="s">
        <v>26</v>
      </c>
      <c r="F51" s="18" t="s">
        <v>24</v>
      </c>
      <c r="G51" s="28">
        <v>0</v>
      </c>
      <c r="H51" s="28">
        <v>0</v>
      </c>
      <c r="I51" s="29">
        <v>0</v>
      </c>
      <c r="J51" s="24" t="s">
        <v>26</v>
      </c>
    </row>
    <row r="52" spans="1:10" ht="15.75">
      <c r="A52" s="18" t="s">
        <v>39</v>
      </c>
      <c r="B52" s="28">
        <v>0</v>
      </c>
      <c r="C52" s="28">
        <v>0</v>
      </c>
      <c r="D52" s="28">
        <v>0</v>
      </c>
      <c r="E52" s="24" t="s">
        <v>26</v>
      </c>
      <c r="F52" s="18" t="s">
        <v>28</v>
      </c>
      <c r="G52" s="28">
        <v>0</v>
      </c>
      <c r="H52" s="28">
        <v>0</v>
      </c>
      <c r="I52" s="29">
        <v>0</v>
      </c>
      <c r="J52" s="24" t="s">
        <v>26</v>
      </c>
    </row>
    <row r="53" spans="1:10" ht="15.75">
      <c r="A53" s="18" t="s">
        <v>23</v>
      </c>
      <c r="B53" s="28">
        <v>0</v>
      </c>
      <c r="C53" s="28">
        <v>0</v>
      </c>
      <c r="D53" s="28">
        <v>0</v>
      </c>
      <c r="E53" s="24" t="s">
        <v>26</v>
      </c>
      <c r="F53" s="18"/>
      <c r="G53" s="28"/>
      <c r="H53" s="28"/>
      <c r="I53" s="29"/>
      <c r="J53" s="24"/>
    </row>
    <row r="54" spans="1:10" ht="15.75">
      <c r="A54" s="6" t="s">
        <v>11</v>
      </c>
      <c r="B54" s="27">
        <f>SUM(B51:B53)</f>
        <v>0</v>
      </c>
      <c r="C54" s="27">
        <f>SUM(C51:C53)</f>
        <v>0</v>
      </c>
      <c r="D54" s="27">
        <f>SUM(D51:D53)</f>
        <v>0</v>
      </c>
      <c r="E54" s="24" t="s">
        <v>26</v>
      </c>
      <c r="F54" s="6" t="s">
        <v>7</v>
      </c>
      <c r="G54" s="27">
        <f>SUM(G51:G53)</f>
        <v>0</v>
      </c>
      <c r="H54" s="27">
        <f>SUM(H51:H53)</f>
        <v>0</v>
      </c>
      <c r="I54" s="27">
        <f>SUM(I51:I53)</f>
        <v>0</v>
      </c>
      <c r="J54" s="24" t="s">
        <v>26</v>
      </c>
    </row>
    <row r="55" spans="1:10" ht="15.75">
      <c r="A55" s="4" t="s">
        <v>37</v>
      </c>
      <c r="B55" s="28">
        <v>0</v>
      </c>
      <c r="C55" s="28">
        <v>0</v>
      </c>
      <c r="D55" s="28">
        <v>0</v>
      </c>
      <c r="E55" s="24" t="s">
        <v>26</v>
      </c>
      <c r="F55" s="4" t="s">
        <v>38</v>
      </c>
      <c r="G55" s="28">
        <v>0</v>
      </c>
      <c r="H55" s="28">
        <v>0</v>
      </c>
      <c r="I55" s="28">
        <v>0</v>
      </c>
      <c r="J55" s="24" t="s">
        <v>26</v>
      </c>
    </row>
    <row r="56" spans="1:10" ht="15.75">
      <c r="A56" s="5" t="s">
        <v>13</v>
      </c>
      <c r="B56" s="27">
        <f>SUM(B55)</f>
        <v>0</v>
      </c>
      <c r="C56" s="27">
        <f>SUM(C55)</f>
        <v>0</v>
      </c>
      <c r="D56" s="27">
        <f>SUM(D55)</f>
        <v>0</v>
      </c>
      <c r="E56" s="24" t="s">
        <v>26</v>
      </c>
      <c r="F56" s="5" t="s">
        <v>14</v>
      </c>
      <c r="G56" s="27">
        <f>SUM(G55)</f>
        <v>0</v>
      </c>
      <c r="H56" s="27">
        <f>SUM(H55)</f>
        <v>0</v>
      </c>
      <c r="I56" s="27">
        <f>SUM(I55)</f>
        <v>0</v>
      </c>
      <c r="J56" s="24" t="s">
        <v>26</v>
      </c>
    </row>
    <row r="57" spans="1:10" ht="15.75">
      <c r="A57" s="5" t="s">
        <v>8</v>
      </c>
      <c r="B57" s="27">
        <f>SUM(B56,B54,B50)</f>
        <v>0</v>
      </c>
      <c r="C57" s="27">
        <f>SUM(C56,C54,C50)</f>
        <v>0</v>
      </c>
      <c r="D57" s="27">
        <f>SUM(D56,D54,D50)</f>
        <v>0</v>
      </c>
      <c r="E57" s="24" t="s">
        <v>26</v>
      </c>
      <c r="F57" s="5" t="s">
        <v>9</v>
      </c>
      <c r="G57" s="27">
        <f>SUM(G50,G54,G56)</f>
        <v>0</v>
      </c>
      <c r="H57" s="27">
        <f>SUM(H50,H54,H56)</f>
        <v>0</v>
      </c>
      <c r="I57" s="27">
        <f>SUM(I50,I54,I56)</f>
        <v>0</v>
      </c>
      <c r="J57" s="24" t="s">
        <v>26</v>
      </c>
    </row>
    <row r="58" spans="1:12" s="9" customFormat="1" ht="15.75">
      <c r="A58" s="7"/>
      <c r="B58" s="15"/>
      <c r="C58" s="15"/>
      <c r="D58" s="15"/>
      <c r="E58" s="25"/>
      <c r="F58" s="7"/>
      <c r="G58" s="15"/>
      <c r="H58" s="15"/>
      <c r="I58" s="15"/>
      <c r="J58" s="25"/>
      <c r="K58" s="20"/>
      <c r="L58" s="10"/>
    </row>
    <row r="59" spans="1:12" s="9" customFormat="1" ht="15.75">
      <c r="A59" s="7"/>
      <c r="B59" s="15"/>
      <c r="C59" s="15"/>
      <c r="D59" s="15"/>
      <c r="E59" s="25"/>
      <c r="F59" s="7"/>
      <c r="G59" s="15"/>
      <c r="H59" s="15"/>
      <c r="I59" s="15"/>
      <c r="J59" s="25"/>
      <c r="K59" s="20"/>
      <c r="L59" s="10"/>
    </row>
    <row r="60" spans="1:12" s="9" customFormat="1" ht="15.75">
      <c r="A60" s="7"/>
      <c r="B60" s="15"/>
      <c r="C60" s="15"/>
      <c r="D60" s="15"/>
      <c r="E60" s="25"/>
      <c r="F60" s="7"/>
      <c r="G60" s="15"/>
      <c r="H60" s="15"/>
      <c r="I60" s="15"/>
      <c r="J60" s="25"/>
      <c r="K60" s="20"/>
      <c r="L60" s="10"/>
    </row>
    <row r="61" spans="1:12" s="9" customFormat="1" ht="15.75">
      <c r="A61" s="7"/>
      <c r="B61" s="15"/>
      <c r="C61" s="15"/>
      <c r="D61" s="15"/>
      <c r="E61" s="25"/>
      <c r="F61" s="7"/>
      <c r="G61" s="15"/>
      <c r="H61" s="15"/>
      <c r="I61" s="15"/>
      <c r="J61" s="25"/>
      <c r="K61" s="20"/>
      <c r="L61" s="10"/>
    </row>
    <row r="62" spans="1:12" s="9" customFormat="1" ht="15.75">
      <c r="A62" s="7" t="s">
        <v>41</v>
      </c>
      <c r="B62" s="13"/>
      <c r="C62" s="13"/>
      <c r="D62" s="13"/>
      <c r="E62" s="25"/>
      <c r="F62" s="14"/>
      <c r="G62" s="13"/>
      <c r="H62" s="13"/>
      <c r="I62" s="13"/>
      <c r="J62" s="25"/>
      <c r="K62" s="20"/>
      <c r="L62" s="10"/>
    </row>
    <row r="63" spans="1:12" s="9" customFormat="1" ht="15.75">
      <c r="A63" s="3" t="s">
        <v>0</v>
      </c>
      <c r="B63" s="16" t="s">
        <v>29</v>
      </c>
      <c r="C63" s="16" t="s">
        <v>30</v>
      </c>
      <c r="D63" s="16" t="s">
        <v>31</v>
      </c>
      <c r="E63" s="24" t="s">
        <v>25</v>
      </c>
      <c r="F63" s="3" t="s">
        <v>1</v>
      </c>
      <c r="G63" s="16" t="s">
        <v>29</v>
      </c>
      <c r="H63" s="16" t="s">
        <v>30</v>
      </c>
      <c r="I63" s="16" t="s">
        <v>31</v>
      </c>
      <c r="J63" s="24" t="s">
        <v>25</v>
      </c>
      <c r="K63" s="20"/>
      <c r="L63" s="10"/>
    </row>
    <row r="64" spans="1:10" ht="15.75">
      <c r="A64" s="18" t="s">
        <v>17</v>
      </c>
      <c r="B64" s="29">
        <v>0</v>
      </c>
      <c r="C64" s="29">
        <v>0</v>
      </c>
      <c r="D64" s="29">
        <v>0</v>
      </c>
      <c r="E64" s="24" t="s">
        <v>26</v>
      </c>
      <c r="F64" s="4" t="s">
        <v>3</v>
      </c>
      <c r="G64" s="30">
        <v>0</v>
      </c>
      <c r="H64" s="30">
        <v>0</v>
      </c>
      <c r="I64" s="30">
        <v>0</v>
      </c>
      <c r="J64" s="24" t="s">
        <v>26</v>
      </c>
    </row>
    <row r="65" spans="1:10" ht="15.75">
      <c r="A65" s="18" t="s">
        <v>18</v>
      </c>
      <c r="B65" s="29">
        <v>0</v>
      </c>
      <c r="C65" s="29">
        <v>0</v>
      </c>
      <c r="D65" s="29">
        <v>0</v>
      </c>
      <c r="E65" s="24" t="s">
        <v>26</v>
      </c>
      <c r="F65" s="4" t="s">
        <v>4</v>
      </c>
      <c r="G65" s="30">
        <v>0</v>
      </c>
      <c r="H65" s="30">
        <v>0</v>
      </c>
      <c r="I65" s="30">
        <v>0</v>
      </c>
      <c r="J65" s="24" t="s">
        <v>26</v>
      </c>
    </row>
    <row r="66" spans="1:10" ht="15.75">
      <c r="A66" s="18" t="s">
        <v>20</v>
      </c>
      <c r="B66" s="29">
        <v>0</v>
      </c>
      <c r="C66" s="29">
        <v>0</v>
      </c>
      <c r="D66" s="29">
        <v>0</v>
      </c>
      <c r="E66" s="24" t="s">
        <v>26</v>
      </c>
      <c r="F66" s="4" t="s">
        <v>5</v>
      </c>
      <c r="G66" s="30">
        <v>0</v>
      </c>
      <c r="H66" s="30">
        <v>0</v>
      </c>
      <c r="I66" s="30">
        <v>0</v>
      </c>
      <c r="J66" s="24" t="s">
        <v>26</v>
      </c>
    </row>
    <row r="67" spans="1:10" ht="15.75">
      <c r="A67" s="18" t="s">
        <v>21</v>
      </c>
      <c r="B67" s="29">
        <v>0</v>
      </c>
      <c r="C67" s="29">
        <v>0</v>
      </c>
      <c r="D67" s="29">
        <v>0</v>
      </c>
      <c r="E67" s="24" t="s">
        <v>26</v>
      </c>
      <c r="F67" s="4" t="s">
        <v>6</v>
      </c>
      <c r="G67" s="30">
        <v>0</v>
      </c>
      <c r="H67" s="30">
        <v>0</v>
      </c>
      <c r="I67" s="30">
        <v>0</v>
      </c>
      <c r="J67" s="24" t="s">
        <v>26</v>
      </c>
    </row>
    <row r="68" spans="1:10" ht="15.75">
      <c r="A68" s="18" t="s">
        <v>19</v>
      </c>
      <c r="B68" s="29">
        <v>0</v>
      </c>
      <c r="C68" s="29">
        <v>0</v>
      </c>
      <c r="D68" s="29">
        <v>0</v>
      </c>
      <c r="E68" s="24" t="s">
        <v>26</v>
      </c>
      <c r="F68" s="18"/>
      <c r="G68" s="29"/>
      <c r="H68" s="29"/>
      <c r="I68" s="29"/>
      <c r="J68" s="24"/>
    </row>
    <row r="69" spans="1:10" ht="15.75">
      <c r="A69" s="5" t="s">
        <v>2</v>
      </c>
      <c r="B69" s="27">
        <f>SUM(B64:B68)</f>
        <v>0</v>
      </c>
      <c r="C69" s="27">
        <f>SUM(C64:C68)</f>
        <v>0</v>
      </c>
      <c r="D69" s="27">
        <f>SUM(D64:D68)</f>
        <v>0</v>
      </c>
      <c r="E69" s="24" t="s">
        <v>26</v>
      </c>
      <c r="F69" s="6" t="s">
        <v>10</v>
      </c>
      <c r="G69" s="27">
        <f>SUM(G64:G68)</f>
        <v>0</v>
      </c>
      <c r="H69" s="27">
        <f>SUM(H64:H68)</f>
        <v>0</v>
      </c>
      <c r="I69" s="27">
        <f>SUM(I64:I68)</f>
        <v>0</v>
      </c>
      <c r="J69" s="24" t="s">
        <v>26</v>
      </c>
    </row>
    <row r="70" spans="1:10" ht="15.75">
      <c r="A70" s="18" t="s">
        <v>11</v>
      </c>
      <c r="B70" s="29">
        <v>0</v>
      </c>
      <c r="C70" s="29">
        <v>0</v>
      </c>
      <c r="D70" s="29">
        <v>0</v>
      </c>
      <c r="E70" s="24" t="s">
        <v>26</v>
      </c>
      <c r="F70" s="18" t="s">
        <v>24</v>
      </c>
      <c r="G70" s="29">
        <v>0</v>
      </c>
      <c r="H70" s="29">
        <v>0</v>
      </c>
      <c r="I70" s="29">
        <v>0</v>
      </c>
      <c r="J70" s="24" t="s">
        <v>26</v>
      </c>
    </row>
    <row r="71" spans="1:10" ht="15.75">
      <c r="A71" s="18" t="s">
        <v>39</v>
      </c>
      <c r="B71" s="29">
        <v>0</v>
      </c>
      <c r="C71" s="29">
        <v>0</v>
      </c>
      <c r="D71" s="29">
        <v>0</v>
      </c>
      <c r="E71" s="24" t="s">
        <v>26</v>
      </c>
      <c r="F71" s="18" t="s">
        <v>28</v>
      </c>
      <c r="G71" s="29">
        <v>0</v>
      </c>
      <c r="H71" s="29">
        <v>0</v>
      </c>
      <c r="I71" s="29">
        <v>0</v>
      </c>
      <c r="J71" s="24" t="s">
        <v>26</v>
      </c>
    </row>
    <row r="72" spans="1:10" ht="15.75">
      <c r="A72" s="18" t="s">
        <v>23</v>
      </c>
      <c r="B72" s="29">
        <v>0</v>
      </c>
      <c r="C72" s="29">
        <v>0</v>
      </c>
      <c r="D72" s="29">
        <v>0</v>
      </c>
      <c r="E72" s="24" t="s">
        <v>26</v>
      </c>
      <c r="F72" s="18"/>
      <c r="G72" s="29"/>
      <c r="H72" s="29"/>
      <c r="I72" s="29"/>
      <c r="J72" s="24"/>
    </row>
    <row r="73" spans="1:10" ht="15.75">
      <c r="A73" s="6" t="s">
        <v>11</v>
      </c>
      <c r="B73" s="27">
        <f>SUM(B70:B72)</f>
        <v>0</v>
      </c>
      <c r="C73" s="27">
        <f>SUM(C70:C72)</f>
        <v>0</v>
      </c>
      <c r="D73" s="27">
        <f>SUM(D70:D72)</f>
        <v>0</v>
      </c>
      <c r="E73" s="24" t="s">
        <v>26</v>
      </c>
      <c r="F73" s="6" t="s">
        <v>7</v>
      </c>
      <c r="G73" s="27">
        <f>SUM(G70:G72)</f>
        <v>0</v>
      </c>
      <c r="H73" s="27">
        <f>SUM(H70:H72)</f>
        <v>0</v>
      </c>
      <c r="I73" s="27">
        <f>SUM(I70:I72)</f>
        <v>0</v>
      </c>
      <c r="J73" s="24" t="s">
        <v>26</v>
      </c>
    </row>
    <row r="74" spans="1:10" ht="15.75">
      <c r="A74" s="4" t="s">
        <v>37</v>
      </c>
      <c r="B74" s="29">
        <v>0</v>
      </c>
      <c r="C74" s="29">
        <v>0</v>
      </c>
      <c r="D74" s="29">
        <v>0</v>
      </c>
      <c r="E74" s="24" t="s">
        <v>26</v>
      </c>
      <c r="F74" s="4" t="s">
        <v>38</v>
      </c>
      <c r="G74" s="29">
        <v>0</v>
      </c>
      <c r="H74" s="29">
        <v>0</v>
      </c>
      <c r="I74" s="29">
        <v>0</v>
      </c>
      <c r="J74" s="24" t="s">
        <v>26</v>
      </c>
    </row>
    <row r="75" spans="1:10" ht="15.75">
      <c r="A75" s="5" t="s">
        <v>13</v>
      </c>
      <c r="B75" s="27">
        <f>SUM(B74)</f>
        <v>0</v>
      </c>
      <c r="C75" s="27">
        <f>SUM(C74)</f>
        <v>0</v>
      </c>
      <c r="D75" s="27">
        <f>SUM(D74)</f>
        <v>0</v>
      </c>
      <c r="E75" s="24" t="s">
        <v>26</v>
      </c>
      <c r="F75" s="5" t="s">
        <v>14</v>
      </c>
      <c r="G75" s="27">
        <f>SUM(G74)</f>
        <v>0</v>
      </c>
      <c r="H75" s="27">
        <f>SUM(H74)</f>
        <v>0</v>
      </c>
      <c r="I75" s="27">
        <f>SUM(I74)</f>
        <v>0</v>
      </c>
      <c r="J75" s="24" t="s">
        <v>26</v>
      </c>
    </row>
    <row r="76" spans="1:10" ht="15.75">
      <c r="A76" s="5" t="s">
        <v>8</v>
      </c>
      <c r="B76" s="27">
        <f>SUM(B75,B73,B69)</f>
        <v>0</v>
      </c>
      <c r="C76" s="27">
        <f>SUM(C75,C73,C69)</f>
        <v>0</v>
      </c>
      <c r="D76" s="27">
        <f>SUM(D75,D73,D69)</f>
        <v>0</v>
      </c>
      <c r="E76" s="24" t="s">
        <v>26</v>
      </c>
      <c r="F76" s="5" t="s">
        <v>9</v>
      </c>
      <c r="G76" s="27">
        <f>SUM(G69,G73,G75)</f>
        <v>0</v>
      </c>
      <c r="H76" s="27">
        <f>SUM(H69,H73,H75)</f>
        <v>0</v>
      </c>
      <c r="I76" s="27">
        <f>SUM(I69,I73,I75)</f>
        <v>0</v>
      </c>
      <c r="J76" s="24" t="s">
        <v>26</v>
      </c>
    </row>
    <row r="79" ht="58.5" customHeight="1"/>
    <row r="82" spans="1:10" ht="15.75">
      <c r="A82" s="7" t="s">
        <v>16</v>
      </c>
      <c r="B82" s="9"/>
      <c r="C82" s="9"/>
      <c r="D82" s="9"/>
      <c r="E82" s="25"/>
      <c r="F82" s="9"/>
      <c r="G82" s="9"/>
      <c r="H82" s="9"/>
      <c r="I82" s="9"/>
      <c r="J82" s="25"/>
    </row>
    <row r="83" spans="1:10" ht="15.75">
      <c r="A83" s="3" t="s">
        <v>0</v>
      </c>
      <c r="B83" s="16" t="s">
        <v>29</v>
      </c>
      <c r="C83" s="16" t="s">
        <v>30</v>
      </c>
      <c r="D83" s="16" t="s">
        <v>31</v>
      </c>
      <c r="E83" s="24" t="s">
        <v>25</v>
      </c>
      <c r="F83" s="3" t="s">
        <v>1</v>
      </c>
      <c r="G83" s="16" t="s">
        <v>29</v>
      </c>
      <c r="H83" s="16" t="s">
        <v>30</v>
      </c>
      <c r="I83" s="16" t="s">
        <v>31</v>
      </c>
      <c r="J83" s="24" t="s">
        <v>25</v>
      </c>
    </row>
    <row r="84" spans="1:10" ht="15.75">
      <c r="A84" s="18" t="s">
        <v>17</v>
      </c>
      <c r="B84" s="29">
        <f aca="true" t="shared" si="0" ref="B84:D96">SUM(B9,B28,B45,B64)</f>
        <v>3788655</v>
      </c>
      <c r="C84" s="29">
        <f t="shared" si="0"/>
        <v>3788655</v>
      </c>
      <c r="D84" s="29">
        <f t="shared" si="0"/>
        <v>3616219</v>
      </c>
      <c r="E84" s="24">
        <f>D84/C84*100</f>
        <v>95.44862226832478</v>
      </c>
      <c r="F84" s="4" t="s">
        <v>3</v>
      </c>
      <c r="G84" s="29">
        <f aca="true" t="shared" si="1" ref="G84:I96">SUM(G9,G28,G45,G64)</f>
        <v>2135500</v>
      </c>
      <c r="H84" s="29">
        <f t="shared" si="1"/>
        <v>2135500</v>
      </c>
      <c r="I84" s="29">
        <f t="shared" si="1"/>
        <v>2135500</v>
      </c>
      <c r="J84" s="24">
        <f>I84/H84*100</f>
        <v>100</v>
      </c>
    </row>
    <row r="85" spans="1:10" ht="15.75">
      <c r="A85" s="18" t="s">
        <v>18</v>
      </c>
      <c r="B85" s="29">
        <f t="shared" si="0"/>
        <v>0</v>
      </c>
      <c r="C85" s="29">
        <f t="shared" si="0"/>
        <v>0</v>
      </c>
      <c r="D85" s="29">
        <f t="shared" si="0"/>
        <v>0</v>
      </c>
      <c r="E85" s="24" t="e">
        <f>D85/C85*100</f>
        <v>#DIV/0!</v>
      </c>
      <c r="F85" s="4" t="s">
        <v>4</v>
      </c>
      <c r="G85" s="29">
        <f t="shared" si="1"/>
        <v>378155</v>
      </c>
      <c r="H85" s="29">
        <f t="shared" si="1"/>
        <v>378158</v>
      </c>
      <c r="I85" s="29">
        <f t="shared" si="1"/>
        <v>378158</v>
      </c>
      <c r="J85" s="24">
        <f>I85/H85*100</f>
        <v>100</v>
      </c>
    </row>
    <row r="86" spans="1:10" ht="15.75">
      <c r="A86" s="18" t="s">
        <v>20</v>
      </c>
      <c r="B86" s="29">
        <f t="shared" si="0"/>
        <v>0</v>
      </c>
      <c r="C86" s="29">
        <f t="shared" si="0"/>
        <v>0</v>
      </c>
      <c r="D86" s="29">
        <f t="shared" si="0"/>
        <v>0</v>
      </c>
      <c r="E86" s="24" t="s">
        <v>26</v>
      </c>
      <c r="F86" s="4" t="s">
        <v>5</v>
      </c>
      <c r="G86" s="29">
        <f t="shared" si="1"/>
        <v>1275000</v>
      </c>
      <c r="H86" s="29">
        <f t="shared" si="1"/>
        <v>1274997</v>
      </c>
      <c r="I86" s="29">
        <f t="shared" si="1"/>
        <v>1102561</v>
      </c>
      <c r="J86" s="24">
        <f>I86/H86*100</f>
        <v>86.47557602096319</v>
      </c>
    </row>
    <row r="87" spans="1:10" ht="15.75">
      <c r="A87" s="18" t="s">
        <v>21</v>
      </c>
      <c r="B87" s="29">
        <f t="shared" si="0"/>
        <v>0</v>
      </c>
      <c r="C87" s="29">
        <f t="shared" si="0"/>
        <v>0</v>
      </c>
      <c r="D87" s="29">
        <f t="shared" si="0"/>
        <v>0</v>
      </c>
      <c r="E87" s="24" t="e">
        <f>D87/C87*100</f>
        <v>#DIV/0!</v>
      </c>
      <c r="F87" s="4" t="s">
        <v>6</v>
      </c>
      <c r="G87" s="29">
        <f t="shared" si="1"/>
        <v>0</v>
      </c>
      <c r="H87" s="29">
        <f t="shared" si="1"/>
        <v>0</v>
      </c>
      <c r="I87" s="29">
        <f t="shared" si="1"/>
        <v>0</v>
      </c>
      <c r="J87" s="24" t="s">
        <v>26</v>
      </c>
    </row>
    <row r="88" spans="1:10" ht="15.75">
      <c r="A88" s="18" t="s">
        <v>19</v>
      </c>
      <c r="B88" s="29">
        <f t="shared" si="0"/>
        <v>0</v>
      </c>
      <c r="C88" s="29">
        <f t="shared" si="0"/>
        <v>0</v>
      </c>
      <c r="D88" s="29">
        <f t="shared" si="0"/>
        <v>0</v>
      </c>
      <c r="E88" s="24" t="s">
        <v>26</v>
      </c>
      <c r="F88" s="18"/>
      <c r="G88" s="29">
        <f t="shared" si="1"/>
        <v>0</v>
      </c>
      <c r="H88" s="29">
        <f t="shared" si="1"/>
        <v>0</v>
      </c>
      <c r="I88" s="29">
        <f t="shared" si="1"/>
        <v>0</v>
      </c>
      <c r="J88" s="24" t="s">
        <v>26</v>
      </c>
    </row>
    <row r="89" spans="1:12" s="8" customFormat="1" ht="15.75">
      <c r="A89" s="5" t="s">
        <v>2</v>
      </c>
      <c r="B89" s="31">
        <f t="shared" si="0"/>
        <v>3788655</v>
      </c>
      <c r="C89" s="31">
        <f t="shared" si="0"/>
        <v>3788655</v>
      </c>
      <c r="D89" s="31">
        <f t="shared" si="0"/>
        <v>3616219</v>
      </c>
      <c r="E89" s="24">
        <f>D89/C89*100</f>
        <v>95.44862226832478</v>
      </c>
      <c r="F89" s="6" t="s">
        <v>10</v>
      </c>
      <c r="G89" s="31">
        <f t="shared" si="1"/>
        <v>3788655</v>
      </c>
      <c r="H89" s="31">
        <f t="shared" si="1"/>
        <v>3788655</v>
      </c>
      <c r="I89" s="31">
        <f t="shared" si="1"/>
        <v>3616219</v>
      </c>
      <c r="J89" s="24">
        <f>I89/H89*100</f>
        <v>95.44862226832478</v>
      </c>
      <c r="K89" s="32"/>
      <c r="L89" s="33"/>
    </row>
    <row r="90" spans="1:10" ht="15.75">
      <c r="A90" s="18" t="s">
        <v>11</v>
      </c>
      <c r="B90" s="29">
        <f t="shared" si="0"/>
        <v>0</v>
      </c>
      <c r="C90" s="29">
        <f t="shared" si="0"/>
        <v>0</v>
      </c>
      <c r="D90" s="29">
        <f t="shared" si="0"/>
        <v>0</v>
      </c>
      <c r="E90" s="24" t="s">
        <v>26</v>
      </c>
      <c r="F90" s="18" t="s">
        <v>24</v>
      </c>
      <c r="G90" s="29">
        <f t="shared" si="1"/>
        <v>0</v>
      </c>
      <c r="H90" s="29">
        <f t="shared" si="1"/>
        <v>0</v>
      </c>
      <c r="I90" s="29">
        <f t="shared" si="1"/>
        <v>0</v>
      </c>
      <c r="J90" s="24" t="s">
        <v>26</v>
      </c>
    </row>
    <row r="91" spans="1:10" ht="15.75">
      <c r="A91" s="18" t="s">
        <v>39</v>
      </c>
      <c r="B91" s="29">
        <f t="shared" si="0"/>
        <v>0</v>
      </c>
      <c r="C91" s="29">
        <f t="shared" si="0"/>
        <v>0</v>
      </c>
      <c r="D91" s="29">
        <f t="shared" si="0"/>
        <v>0</v>
      </c>
      <c r="E91" s="24" t="s">
        <v>26</v>
      </c>
      <c r="F91" s="18" t="s">
        <v>28</v>
      </c>
      <c r="G91" s="29">
        <f t="shared" si="1"/>
        <v>0</v>
      </c>
      <c r="H91" s="29">
        <f t="shared" si="1"/>
        <v>0</v>
      </c>
      <c r="I91" s="29">
        <f t="shared" si="1"/>
        <v>0</v>
      </c>
      <c r="J91" s="24" t="s">
        <v>26</v>
      </c>
    </row>
    <row r="92" spans="1:10" ht="15.75">
      <c r="A92" s="18" t="s">
        <v>23</v>
      </c>
      <c r="B92" s="29">
        <f t="shared" si="0"/>
        <v>0</v>
      </c>
      <c r="C92" s="29">
        <f t="shared" si="0"/>
        <v>0</v>
      </c>
      <c r="D92" s="29">
        <f t="shared" si="0"/>
        <v>0</v>
      </c>
      <c r="E92" s="24" t="s">
        <v>26</v>
      </c>
      <c r="F92" s="18"/>
      <c r="G92" s="29">
        <f t="shared" si="1"/>
        <v>0</v>
      </c>
      <c r="H92" s="29">
        <f t="shared" si="1"/>
        <v>0</v>
      </c>
      <c r="I92" s="29">
        <f t="shared" si="1"/>
        <v>0</v>
      </c>
      <c r="J92" s="24" t="s">
        <v>26</v>
      </c>
    </row>
    <row r="93" spans="1:12" s="8" customFormat="1" ht="15.75">
      <c r="A93" s="6" t="s">
        <v>11</v>
      </c>
      <c r="B93" s="31">
        <f t="shared" si="0"/>
        <v>0</v>
      </c>
      <c r="C93" s="31">
        <f t="shared" si="0"/>
        <v>0</v>
      </c>
      <c r="D93" s="31">
        <f t="shared" si="0"/>
        <v>0</v>
      </c>
      <c r="E93" s="24" t="s">
        <v>26</v>
      </c>
      <c r="F93" s="6" t="s">
        <v>7</v>
      </c>
      <c r="G93" s="31">
        <f t="shared" si="1"/>
        <v>0</v>
      </c>
      <c r="H93" s="31">
        <f t="shared" si="1"/>
        <v>0</v>
      </c>
      <c r="I93" s="31">
        <f t="shared" si="1"/>
        <v>0</v>
      </c>
      <c r="J93" s="24" t="s">
        <v>26</v>
      </c>
      <c r="K93" s="32"/>
      <c r="L93" s="33"/>
    </row>
    <row r="94" spans="1:10" ht="15.75">
      <c r="A94" s="4" t="s">
        <v>37</v>
      </c>
      <c r="B94" s="29">
        <f t="shared" si="0"/>
        <v>0</v>
      </c>
      <c r="C94" s="29">
        <f t="shared" si="0"/>
        <v>0</v>
      </c>
      <c r="D94" s="29">
        <f t="shared" si="0"/>
        <v>0</v>
      </c>
      <c r="E94" s="24" t="s">
        <v>26</v>
      </c>
      <c r="F94" s="4" t="s">
        <v>38</v>
      </c>
      <c r="G94" s="29">
        <f t="shared" si="1"/>
        <v>0</v>
      </c>
      <c r="H94" s="29">
        <f t="shared" si="1"/>
        <v>0</v>
      </c>
      <c r="I94" s="29">
        <f t="shared" si="1"/>
        <v>0</v>
      </c>
      <c r="J94" s="24" t="s">
        <v>26</v>
      </c>
    </row>
    <row r="95" spans="1:12" s="8" customFormat="1" ht="15.75">
      <c r="A95" s="5" t="s">
        <v>13</v>
      </c>
      <c r="B95" s="31">
        <f t="shared" si="0"/>
        <v>0</v>
      </c>
      <c r="C95" s="31">
        <f t="shared" si="0"/>
        <v>0</v>
      </c>
      <c r="D95" s="31">
        <f t="shared" si="0"/>
        <v>0</v>
      </c>
      <c r="E95" s="24" t="s">
        <v>26</v>
      </c>
      <c r="F95" s="5" t="s">
        <v>14</v>
      </c>
      <c r="G95" s="31">
        <f t="shared" si="1"/>
        <v>0</v>
      </c>
      <c r="H95" s="31">
        <f t="shared" si="1"/>
        <v>0</v>
      </c>
      <c r="I95" s="31">
        <f t="shared" si="1"/>
        <v>0</v>
      </c>
      <c r="J95" s="24" t="s">
        <v>26</v>
      </c>
      <c r="K95" s="32"/>
      <c r="L95" s="33"/>
    </row>
    <row r="96" spans="1:12" s="8" customFormat="1" ht="15.75">
      <c r="A96" s="5" t="s">
        <v>8</v>
      </c>
      <c r="B96" s="31">
        <f t="shared" si="0"/>
        <v>3788655</v>
      </c>
      <c r="C96" s="31">
        <f t="shared" si="0"/>
        <v>3788655</v>
      </c>
      <c r="D96" s="31">
        <f t="shared" si="0"/>
        <v>3616219</v>
      </c>
      <c r="E96" s="24">
        <f>D96/C96*100</f>
        <v>95.44862226832478</v>
      </c>
      <c r="F96" s="5" t="s">
        <v>9</v>
      </c>
      <c r="G96" s="31">
        <f t="shared" si="1"/>
        <v>3788655</v>
      </c>
      <c r="H96" s="31">
        <f t="shared" si="1"/>
        <v>3788655</v>
      </c>
      <c r="I96" s="31">
        <f t="shared" si="1"/>
        <v>3616219</v>
      </c>
      <c r="J96" s="24">
        <f>I96/H96*100</f>
        <v>95.44862226832478</v>
      </c>
      <c r="K96" s="32"/>
      <c r="L96" s="33"/>
    </row>
  </sheetData>
  <sheetProtection/>
  <mergeCells count="3">
    <mergeCell ref="A3:J3"/>
    <mergeCell ref="A2:J2"/>
    <mergeCell ref="A4:J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0">
      <selection activeCell="D34" sqref="D34"/>
    </sheetView>
  </sheetViews>
  <sheetFormatPr defaultColWidth="9.140625" defaultRowHeight="12.75"/>
  <cols>
    <col min="1" max="1" width="37.8515625" style="2" customWidth="1"/>
    <col min="2" max="2" width="13.421875" style="2" customWidth="1"/>
    <col min="3" max="3" width="12.57421875" style="2" customWidth="1"/>
    <col min="4" max="4" width="13.421875" style="2" customWidth="1"/>
    <col min="5" max="5" width="5.57421875" style="22" customWidth="1"/>
    <col min="6" max="6" width="37.00390625" style="2" customWidth="1"/>
    <col min="7" max="7" width="13.421875" style="2" customWidth="1"/>
    <col min="8" max="8" width="12.28125" style="2" customWidth="1"/>
    <col min="9" max="9" width="13.421875" style="2" customWidth="1"/>
    <col min="10" max="10" width="5.57421875" style="22" customWidth="1"/>
    <col min="12" max="12" width="15.7109375" style="10" customWidth="1"/>
    <col min="13" max="16384" width="9.140625" style="2" customWidth="1"/>
  </cols>
  <sheetData>
    <row r="1" spans="8:10" ht="15.75">
      <c r="H1" s="12"/>
      <c r="I1" s="12"/>
      <c r="J1" s="26" t="s">
        <v>12</v>
      </c>
    </row>
    <row r="2" spans="1:10" ht="15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35" t="s">
        <v>35</v>
      </c>
      <c r="B4" s="35"/>
      <c r="C4" s="35"/>
      <c r="D4" s="35"/>
      <c r="E4" s="35"/>
      <c r="F4" s="35"/>
      <c r="G4" s="35"/>
      <c r="H4" s="35"/>
      <c r="I4" s="35"/>
      <c r="J4" s="35"/>
    </row>
    <row r="5" spans="3:5" ht="15.75">
      <c r="C5" s="1"/>
      <c r="D5" s="1"/>
      <c r="E5" s="23"/>
    </row>
    <row r="6" spans="2:5" ht="15.75">
      <c r="B6" s="1"/>
      <c r="C6" s="1"/>
      <c r="D6" s="1"/>
      <c r="E6" s="23"/>
    </row>
    <row r="7" spans="1:5" ht="15.75">
      <c r="A7" s="8" t="s">
        <v>27</v>
      </c>
      <c r="B7" s="1"/>
      <c r="C7" s="1"/>
      <c r="D7" s="1"/>
      <c r="E7" s="23"/>
    </row>
    <row r="8" spans="1:10" ht="15.75">
      <c r="A8" s="3" t="s">
        <v>0</v>
      </c>
      <c r="B8" s="16" t="s">
        <v>29</v>
      </c>
      <c r="C8" s="16" t="s">
        <v>30</v>
      </c>
      <c r="D8" s="16" t="s">
        <v>31</v>
      </c>
      <c r="E8" s="24" t="s">
        <v>25</v>
      </c>
      <c r="F8" s="3" t="s">
        <v>1</v>
      </c>
      <c r="G8" s="16" t="s">
        <v>29</v>
      </c>
      <c r="H8" s="16" t="s">
        <v>30</v>
      </c>
      <c r="I8" s="16" t="s">
        <v>31</v>
      </c>
      <c r="J8" s="24" t="s">
        <v>25</v>
      </c>
    </row>
    <row r="9" spans="1:10" ht="15.75">
      <c r="A9" s="18" t="s">
        <v>17</v>
      </c>
      <c r="B9" s="29">
        <v>0</v>
      </c>
      <c r="C9" s="29">
        <v>0</v>
      </c>
      <c r="D9" s="29">
        <v>0</v>
      </c>
      <c r="E9" s="24" t="s">
        <v>26</v>
      </c>
      <c r="F9" s="4" t="s">
        <v>3</v>
      </c>
      <c r="G9" s="30">
        <v>5903749</v>
      </c>
      <c r="H9" s="30">
        <v>5903749</v>
      </c>
      <c r="I9" s="30">
        <v>5903749</v>
      </c>
      <c r="J9" s="24">
        <f>I9/H9*100</f>
        <v>100</v>
      </c>
    </row>
    <row r="10" spans="1:10" ht="15.75">
      <c r="A10" s="18" t="s">
        <v>18</v>
      </c>
      <c r="B10" s="29">
        <v>0</v>
      </c>
      <c r="C10" s="29">
        <v>0</v>
      </c>
      <c r="D10" s="29">
        <v>0</v>
      </c>
      <c r="E10" s="24" t="s">
        <v>26</v>
      </c>
      <c r="F10" s="4" t="s">
        <v>4</v>
      </c>
      <c r="G10" s="30">
        <v>1241669</v>
      </c>
      <c r="H10" s="30">
        <v>1241669</v>
      </c>
      <c r="I10" s="30">
        <v>1241669</v>
      </c>
      <c r="J10" s="24">
        <f>I10/H10*100</f>
        <v>100</v>
      </c>
    </row>
    <row r="11" spans="1:10" ht="15.75">
      <c r="A11" s="18" t="s">
        <v>20</v>
      </c>
      <c r="B11" s="29">
        <v>0</v>
      </c>
      <c r="C11" s="29">
        <v>0</v>
      </c>
      <c r="D11" s="29">
        <v>0</v>
      </c>
      <c r="E11" s="24" t="s">
        <v>26</v>
      </c>
      <c r="F11" s="4" t="s">
        <v>5</v>
      </c>
      <c r="G11" s="30">
        <v>0</v>
      </c>
      <c r="H11" s="30">
        <v>0</v>
      </c>
      <c r="I11" s="30">
        <v>0</v>
      </c>
      <c r="J11" s="24" t="s">
        <v>26</v>
      </c>
    </row>
    <row r="12" spans="1:10" ht="15.75">
      <c r="A12" s="18" t="s">
        <v>21</v>
      </c>
      <c r="B12" s="29">
        <v>0</v>
      </c>
      <c r="C12" s="29">
        <v>0</v>
      </c>
      <c r="D12" s="29">
        <v>0</v>
      </c>
      <c r="E12" s="24" t="s">
        <v>26</v>
      </c>
      <c r="F12" s="4" t="s">
        <v>6</v>
      </c>
      <c r="G12" s="30">
        <v>0</v>
      </c>
      <c r="H12" s="30">
        <v>0</v>
      </c>
      <c r="I12" s="30">
        <v>0</v>
      </c>
      <c r="J12" s="24" t="s">
        <v>26</v>
      </c>
    </row>
    <row r="13" spans="1:10" ht="15.75">
      <c r="A13" s="18" t="s">
        <v>19</v>
      </c>
      <c r="B13" s="29">
        <v>0</v>
      </c>
      <c r="C13" s="29">
        <v>0</v>
      </c>
      <c r="D13" s="29">
        <v>0</v>
      </c>
      <c r="E13" s="24" t="s">
        <v>26</v>
      </c>
      <c r="F13" s="18"/>
      <c r="G13" s="29"/>
      <c r="H13" s="29"/>
      <c r="I13" s="29"/>
      <c r="J13" s="24"/>
    </row>
    <row r="14" spans="1:10" ht="15.75">
      <c r="A14" s="18" t="s">
        <v>22</v>
      </c>
      <c r="B14" s="29">
        <v>0</v>
      </c>
      <c r="C14" s="29">
        <v>0</v>
      </c>
      <c r="D14" s="29">
        <v>0</v>
      </c>
      <c r="E14" s="24" t="s">
        <v>26</v>
      </c>
      <c r="F14" s="18"/>
      <c r="G14" s="29"/>
      <c r="H14" s="29"/>
      <c r="I14" s="29"/>
      <c r="J14" s="24"/>
    </row>
    <row r="15" spans="1:10" ht="15.75">
      <c r="A15" s="5" t="s">
        <v>2</v>
      </c>
      <c r="B15" s="27">
        <f>SUM(B9:B14)</f>
        <v>0</v>
      </c>
      <c r="C15" s="27">
        <f>SUM(C9:C14)</f>
        <v>0</v>
      </c>
      <c r="D15" s="27">
        <f>SUM(D9:D14)</f>
        <v>0</v>
      </c>
      <c r="E15" s="24" t="s">
        <v>26</v>
      </c>
      <c r="F15" s="6" t="s">
        <v>10</v>
      </c>
      <c r="G15" s="27">
        <f>SUM(G9:G14)</f>
        <v>7145418</v>
      </c>
      <c r="H15" s="27">
        <f>SUM(H9:H14)</f>
        <v>7145418</v>
      </c>
      <c r="I15" s="27">
        <f>SUM(I9:I14)</f>
        <v>7145418</v>
      </c>
      <c r="J15" s="24">
        <f>I15/H15*100</f>
        <v>100</v>
      </c>
    </row>
    <row r="16" spans="1:10" ht="15.75">
      <c r="A16" s="18" t="s">
        <v>11</v>
      </c>
      <c r="B16" s="29">
        <v>0</v>
      </c>
      <c r="C16" s="29">
        <v>0</v>
      </c>
      <c r="D16" s="29">
        <v>0</v>
      </c>
      <c r="E16" s="24" t="s">
        <v>26</v>
      </c>
      <c r="F16" s="18" t="s">
        <v>24</v>
      </c>
      <c r="G16" s="29">
        <v>0</v>
      </c>
      <c r="H16" s="29">
        <v>0</v>
      </c>
      <c r="I16" s="29">
        <v>0</v>
      </c>
      <c r="J16" s="24" t="s">
        <v>26</v>
      </c>
    </row>
    <row r="17" spans="1:10" ht="15.75">
      <c r="A17" s="18" t="s">
        <v>39</v>
      </c>
      <c r="B17" s="29">
        <v>0</v>
      </c>
      <c r="C17" s="29">
        <v>0</v>
      </c>
      <c r="D17" s="29">
        <v>0</v>
      </c>
      <c r="E17" s="24" t="s">
        <v>26</v>
      </c>
      <c r="F17" s="18" t="s">
        <v>28</v>
      </c>
      <c r="G17" s="29">
        <v>0</v>
      </c>
      <c r="H17" s="29">
        <v>0</v>
      </c>
      <c r="I17" s="29">
        <v>0</v>
      </c>
      <c r="J17" s="24" t="s">
        <v>26</v>
      </c>
    </row>
    <row r="18" spans="1:10" ht="15.75">
      <c r="A18" s="18" t="s">
        <v>23</v>
      </c>
      <c r="B18" s="29">
        <v>0</v>
      </c>
      <c r="C18" s="29">
        <v>0</v>
      </c>
      <c r="D18" s="29">
        <v>0</v>
      </c>
      <c r="E18" s="24" t="s">
        <v>26</v>
      </c>
      <c r="F18" s="18"/>
      <c r="G18" s="29"/>
      <c r="H18" s="29"/>
      <c r="I18" s="29"/>
      <c r="J18" s="24"/>
    </row>
    <row r="19" spans="1:15" ht="15.75">
      <c r="A19" s="6" t="s">
        <v>11</v>
      </c>
      <c r="B19" s="27">
        <v>0</v>
      </c>
      <c r="C19" s="27">
        <f>SUM(C16:C18)</f>
        <v>0</v>
      </c>
      <c r="D19" s="27">
        <f>SUM(D16:D18)</f>
        <v>0</v>
      </c>
      <c r="E19" s="24" t="s">
        <v>26</v>
      </c>
      <c r="F19" s="6" t="s">
        <v>7</v>
      </c>
      <c r="G19" s="27">
        <f>SUM(G16:G18)</f>
        <v>0</v>
      </c>
      <c r="H19" s="27">
        <f>SUM(H16:H18)</f>
        <v>0</v>
      </c>
      <c r="I19" s="27">
        <f>SUM(I16:I18)</f>
        <v>0</v>
      </c>
      <c r="J19" s="24" t="s">
        <v>26</v>
      </c>
      <c r="L19" s="11"/>
      <c r="M19" s="9"/>
      <c r="N19" s="9"/>
      <c r="O19" s="9"/>
    </row>
    <row r="20" spans="1:15" ht="15.75" customHeight="1">
      <c r="A20" s="4" t="s">
        <v>37</v>
      </c>
      <c r="B20" s="29">
        <v>0</v>
      </c>
      <c r="C20" s="29">
        <v>0</v>
      </c>
      <c r="D20" s="29">
        <v>0</v>
      </c>
      <c r="E20" s="24" t="s">
        <v>26</v>
      </c>
      <c r="F20" s="4" t="s">
        <v>38</v>
      </c>
      <c r="G20" s="29">
        <v>0</v>
      </c>
      <c r="H20" s="29">
        <v>0</v>
      </c>
      <c r="I20" s="29">
        <v>0</v>
      </c>
      <c r="J20" s="24" t="s">
        <v>26</v>
      </c>
      <c r="L20" s="17"/>
      <c r="M20" s="9"/>
      <c r="N20" s="9"/>
      <c r="O20" s="9"/>
    </row>
    <row r="21" spans="1:15" ht="15.75" customHeight="1">
      <c r="A21" s="5" t="s">
        <v>13</v>
      </c>
      <c r="B21" s="27">
        <f>SUM(B20)</f>
        <v>0</v>
      </c>
      <c r="C21" s="27">
        <f>SUM(C20)</f>
        <v>0</v>
      </c>
      <c r="D21" s="27">
        <f>SUM(D20)</f>
        <v>0</v>
      </c>
      <c r="E21" s="24" t="s">
        <v>26</v>
      </c>
      <c r="F21" s="5" t="s">
        <v>14</v>
      </c>
      <c r="G21" s="27">
        <f>SUM(G20)</f>
        <v>0</v>
      </c>
      <c r="H21" s="27">
        <f>SUM(H20)</f>
        <v>0</v>
      </c>
      <c r="I21" s="27">
        <f>SUM(I20)</f>
        <v>0</v>
      </c>
      <c r="J21" s="24" t="s">
        <v>26</v>
      </c>
      <c r="L21" s="13"/>
      <c r="M21" s="9"/>
      <c r="N21" s="9"/>
      <c r="O21" s="9"/>
    </row>
    <row r="22" spans="1:15" ht="15.75">
      <c r="A22" s="5" t="s">
        <v>8</v>
      </c>
      <c r="B22" s="27">
        <f>SUM(B21,B19,B15)</f>
        <v>0</v>
      </c>
      <c r="C22" s="27">
        <f>SUM(C21,C19,C15)</f>
        <v>0</v>
      </c>
      <c r="D22" s="27">
        <f>SUM(D21,D19,D15)</f>
        <v>0</v>
      </c>
      <c r="E22" s="24" t="s">
        <v>26</v>
      </c>
      <c r="F22" s="5" t="s">
        <v>9</v>
      </c>
      <c r="G22" s="27">
        <f>SUM(G15,G19,G21)</f>
        <v>7145418</v>
      </c>
      <c r="H22" s="27">
        <f>SUM(H15,H19,H21)</f>
        <v>7145418</v>
      </c>
      <c r="I22" s="27">
        <f>SUM(I15,I19,I21)</f>
        <v>7145418</v>
      </c>
      <c r="J22" s="24">
        <f>I22/H22*100</f>
        <v>100</v>
      </c>
      <c r="L22" s="13"/>
      <c r="M22" s="9"/>
      <c r="N22" s="9"/>
      <c r="O22" s="9"/>
    </row>
    <row r="23" spans="1:12" s="9" customFormat="1" ht="15.75">
      <c r="A23" s="7"/>
      <c r="B23" s="15"/>
      <c r="C23" s="15"/>
      <c r="D23" s="15"/>
      <c r="E23" s="25"/>
      <c r="F23" s="7"/>
      <c r="G23" s="15"/>
      <c r="H23" s="15"/>
      <c r="I23" s="15"/>
      <c r="J23" s="25"/>
      <c r="K23" s="20"/>
      <c r="L23" s="13"/>
    </row>
    <row r="24" spans="1:12" s="9" customFormat="1" ht="15.75">
      <c r="A24" s="7"/>
      <c r="B24" s="15"/>
      <c r="C24" s="15"/>
      <c r="D24" s="15"/>
      <c r="E24" s="25"/>
      <c r="F24" s="7"/>
      <c r="G24" s="15"/>
      <c r="H24" s="15"/>
      <c r="I24" s="15"/>
      <c r="J24" s="25"/>
      <c r="K24" s="20"/>
      <c r="L24" s="13"/>
    </row>
    <row r="25" spans="1:12" s="9" customFormat="1" ht="15.75">
      <c r="A25" s="7"/>
      <c r="B25" s="15"/>
      <c r="C25" s="15"/>
      <c r="D25" s="15"/>
      <c r="E25" s="25"/>
      <c r="F25" s="7"/>
      <c r="G25" s="15"/>
      <c r="H25" s="15"/>
      <c r="I25" s="15"/>
      <c r="J25" s="25"/>
      <c r="K25" s="20"/>
      <c r="L25" s="13"/>
    </row>
    <row r="26" spans="1:12" s="9" customFormat="1" ht="15.75">
      <c r="A26" s="7"/>
      <c r="B26" s="15"/>
      <c r="C26" s="15"/>
      <c r="D26" s="15"/>
      <c r="E26" s="25"/>
      <c r="F26" s="7"/>
      <c r="G26" s="15"/>
      <c r="H26" s="15"/>
      <c r="I26" s="15"/>
      <c r="J26" s="25"/>
      <c r="K26" s="20"/>
      <c r="L26" s="13"/>
    </row>
    <row r="27" spans="1:12" s="9" customFormat="1" ht="15.75">
      <c r="A27" s="7" t="s">
        <v>15</v>
      </c>
      <c r="B27" s="21"/>
      <c r="C27" s="21"/>
      <c r="D27" s="21"/>
      <c r="E27" s="25"/>
      <c r="J27" s="25"/>
      <c r="K27" s="20"/>
      <c r="L27" s="13"/>
    </row>
    <row r="28" spans="1:10" ht="15.75">
      <c r="A28" s="3" t="s">
        <v>0</v>
      </c>
      <c r="B28" s="16" t="s">
        <v>29</v>
      </c>
      <c r="C28" s="16" t="s">
        <v>30</v>
      </c>
      <c r="D28" s="16" t="s">
        <v>31</v>
      </c>
      <c r="E28" s="24" t="s">
        <v>25</v>
      </c>
      <c r="F28" s="3" t="s">
        <v>1</v>
      </c>
      <c r="G28" s="16" t="s">
        <v>29</v>
      </c>
      <c r="H28" s="16" t="s">
        <v>30</v>
      </c>
      <c r="I28" s="16" t="s">
        <v>31</v>
      </c>
      <c r="J28" s="24" t="s">
        <v>25</v>
      </c>
    </row>
    <row r="29" spans="1:15" ht="16.5" customHeight="1">
      <c r="A29" s="18" t="s">
        <v>17</v>
      </c>
      <c r="B29" s="29">
        <v>0</v>
      </c>
      <c r="C29" s="29">
        <v>0</v>
      </c>
      <c r="D29" s="29">
        <v>0</v>
      </c>
      <c r="E29" s="24" t="s">
        <v>26</v>
      </c>
      <c r="F29" s="4" t="s">
        <v>3</v>
      </c>
      <c r="G29" s="30">
        <v>0</v>
      </c>
      <c r="H29" s="30">
        <v>0</v>
      </c>
      <c r="I29" s="30">
        <v>0</v>
      </c>
      <c r="J29" s="24" t="s">
        <v>26</v>
      </c>
      <c r="L29" s="13"/>
      <c r="M29" s="9"/>
      <c r="N29" s="9"/>
      <c r="O29" s="9"/>
    </row>
    <row r="30" spans="1:15" ht="16.5" customHeight="1">
      <c r="A30" s="18" t="s">
        <v>18</v>
      </c>
      <c r="B30" s="29">
        <v>0</v>
      </c>
      <c r="C30" s="29">
        <v>0</v>
      </c>
      <c r="D30" s="29">
        <v>0</v>
      </c>
      <c r="E30" s="24" t="s">
        <v>26</v>
      </c>
      <c r="F30" s="4" t="s">
        <v>4</v>
      </c>
      <c r="G30" s="30">
        <v>0</v>
      </c>
      <c r="H30" s="30">
        <v>0</v>
      </c>
      <c r="I30" s="30">
        <v>0</v>
      </c>
      <c r="J30" s="24" t="s">
        <v>26</v>
      </c>
      <c r="L30" s="13"/>
      <c r="M30" s="9"/>
      <c r="N30" s="9"/>
      <c r="O30" s="9"/>
    </row>
    <row r="31" spans="1:15" ht="16.5" customHeight="1">
      <c r="A31" s="18" t="s">
        <v>20</v>
      </c>
      <c r="B31" s="29">
        <v>0</v>
      </c>
      <c r="C31" s="29">
        <v>0</v>
      </c>
      <c r="D31" s="29">
        <v>0</v>
      </c>
      <c r="E31" s="24" t="s">
        <v>26</v>
      </c>
      <c r="F31" s="4" t="s">
        <v>5</v>
      </c>
      <c r="G31" s="30">
        <v>0</v>
      </c>
      <c r="H31" s="30">
        <v>0</v>
      </c>
      <c r="I31" s="30">
        <v>0</v>
      </c>
      <c r="J31" s="24" t="s">
        <v>26</v>
      </c>
      <c r="L31" s="13"/>
      <c r="M31" s="9"/>
      <c r="N31" s="9"/>
      <c r="O31" s="9"/>
    </row>
    <row r="32" spans="1:15" ht="16.5" customHeight="1">
      <c r="A32" s="18" t="s">
        <v>21</v>
      </c>
      <c r="B32" s="29">
        <v>0</v>
      </c>
      <c r="C32" s="29">
        <v>0</v>
      </c>
      <c r="D32" s="29">
        <v>0</v>
      </c>
      <c r="E32" s="24" t="s">
        <v>26</v>
      </c>
      <c r="F32" s="4" t="s">
        <v>6</v>
      </c>
      <c r="G32" s="30">
        <v>0</v>
      </c>
      <c r="H32" s="30">
        <v>0</v>
      </c>
      <c r="I32" s="30">
        <v>0</v>
      </c>
      <c r="J32" s="24" t="s">
        <v>26</v>
      </c>
      <c r="L32" s="13"/>
      <c r="M32" s="9"/>
      <c r="N32" s="9"/>
      <c r="O32" s="9"/>
    </row>
    <row r="33" spans="1:15" ht="16.5" customHeight="1">
      <c r="A33" s="18" t="s">
        <v>19</v>
      </c>
      <c r="B33" s="29">
        <v>7145418</v>
      </c>
      <c r="C33" s="29">
        <v>7145418</v>
      </c>
      <c r="D33" s="29">
        <v>7145418</v>
      </c>
      <c r="E33" s="24">
        <f>D33/C33*100</f>
        <v>100</v>
      </c>
      <c r="F33" s="18"/>
      <c r="G33" s="29"/>
      <c r="H33" s="29"/>
      <c r="I33" s="29"/>
      <c r="J33" s="24"/>
      <c r="L33" s="13"/>
      <c r="M33" s="9"/>
      <c r="N33" s="9"/>
      <c r="O33" s="9"/>
    </row>
    <row r="34" spans="1:15" ht="16.5" customHeight="1">
      <c r="A34" s="5" t="s">
        <v>2</v>
      </c>
      <c r="B34" s="27">
        <f>SUM(B29:B33)</f>
        <v>7145418</v>
      </c>
      <c r="C34" s="27">
        <f>SUM(C29:C33)</f>
        <v>7145418</v>
      </c>
      <c r="D34" s="27">
        <f>SUM(D29:D33)</f>
        <v>7145418</v>
      </c>
      <c r="E34" s="24">
        <f>D34/C34*100</f>
        <v>100</v>
      </c>
      <c r="F34" s="6" t="s">
        <v>10</v>
      </c>
      <c r="G34" s="27">
        <f>SUM(G29:G33)</f>
        <v>0</v>
      </c>
      <c r="H34" s="27">
        <f>SUM(H29:H33)</f>
        <v>0</v>
      </c>
      <c r="I34" s="27">
        <f>SUM(I29:I33)</f>
        <v>0</v>
      </c>
      <c r="J34" s="24" t="s">
        <v>26</v>
      </c>
      <c r="L34" s="13"/>
      <c r="M34" s="9"/>
      <c r="N34" s="9"/>
      <c r="O34" s="9"/>
    </row>
    <row r="35" spans="1:15" ht="16.5" customHeight="1">
      <c r="A35" s="18" t="s">
        <v>11</v>
      </c>
      <c r="B35" s="29">
        <v>0</v>
      </c>
      <c r="C35" s="29">
        <v>0</v>
      </c>
      <c r="D35" s="29">
        <v>0</v>
      </c>
      <c r="E35" s="24" t="s">
        <v>26</v>
      </c>
      <c r="F35" s="18" t="s">
        <v>24</v>
      </c>
      <c r="G35" s="29">
        <v>0</v>
      </c>
      <c r="H35" s="29">
        <v>0</v>
      </c>
      <c r="I35" s="29">
        <v>0</v>
      </c>
      <c r="J35" s="24" t="s">
        <v>26</v>
      </c>
      <c r="L35" s="13"/>
      <c r="M35" s="9"/>
      <c r="N35" s="9"/>
      <c r="O35" s="9"/>
    </row>
    <row r="36" spans="1:15" ht="16.5" customHeight="1">
      <c r="A36" s="18" t="s">
        <v>39</v>
      </c>
      <c r="B36" s="29">
        <v>0</v>
      </c>
      <c r="C36" s="29">
        <v>0</v>
      </c>
      <c r="D36" s="29">
        <v>0</v>
      </c>
      <c r="E36" s="24" t="s">
        <v>26</v>
      </c>
      <c r="F36" s="18" t="s">
        <v>28</v>
      </c>
      <c r="G36" s="29">
        <v>0</v>
      </c>
      <c r="H36" s="29">
        <v>0</v>
      </c>
      <c r="I36" s="29">
        <v>0</v>
      </c>
      <c r="J36" s="24" t="s">
        <v>26</v>
      </c>
      <c r="L36" s="13"/>
      <c r="M36" s="9"/>
      <c r="N36" s="9"/>
      <c r="O36" s="9"/>
    </row>
    <row r="37" spans="1:15" ht="16.5" customHeight="1">
      <c r="A37" s="18" t="s">
        <v>23</v>
      </c>
      <c r="B37" s="29">
        <v>0</v>
      </c>
      <c r="C37" s="29">
        <v>0</v>
      </c>
      <c r="D37" s="29">
        <v>0</v>
      </c>
      <c r="E37" s="24" t="s">
        <v>26</v>
      </c>
      <c r="F37" s="18"/>
      <c r="G37" s="29"/>
      <c r="H37" s="29"/>
      <c r="I37" s="29"/>
      <c r="J37" s="24"/>
      <c r="L37" s="13"/>
      <c r="M37" s="9"/>
      <c r="N37" s="9"/>
      <c r="O37" s="9"/>
    </row>
    <row r="38" spans="1:15" ht="16.5" customHeight="1">
      <c r="A38" s="6" t="s">
        <v>11</v>
      </c>
      <c r="B38" s="27">
        <f>SUM(B35:B37)</f>
        <v>0</v>
      </c>
      <c r="C38" s="27">
        <f>SUM(C35:C37)</f>
        <v>0</v>
      </c>
      <c r="D38" s="27">
        <f>SUM(D35:D37)</f>
        <v>0</v>
      </c>
      <c r="E38" s="24" t="s">
        <v>26</v>
      </c>
      <c r="F38" s="6" t="s">
        <v>7</v>
      </c>
      <c r="G38" s="27">
        <f>SUM(G35:G37)</f>
        <v>0</v>
      </c>
      <c r="H38" s="27">
        <f>SUM(H35:H37)</f>
        <v>0</v>
      </c>
      <c r="I38" s="27">
        <f>SUM(I35:I37)</f>
        <v>0</v>
      </c>
      <c r="J38" s="24" t="s">
        <v>26</v>
      </c>
      <c r="L38" s="13"/>
      <c r="M38" s="9"/>
      <c r="N38" s="9"/>
      <c r="O38" s="9"/>
    </row>
    <row r="39" spans="1:15" ht="15.75" customHeight="1">
      <c r="A39" s="4" t="s">
        <v>37</v>
      </c>
      <c r="B39" s="29">
        <v>0</v>
      </c>
      <c r="C39" s="29">
        <v>0</v>
      </c>
      <c r="D39" s="29">
        <v>0</v>
      </c>
      <c r="E39" s="24" t="s">
        <v>26</v>
      </c>
      <c r="F39" s="4" t="s">
        <v>38</v>
      </c>
      <c r="G39" s="29">
        <v>0</v>
      </c>
      <c r="H39" s="29">
        <v>0</v>
      </c>
      <c r="I39" s="29">
        <v>0</v>
      </c>
      <c r="J39" s="24" t="s">
        <v>26</v>
      </c>
      <c r="L39" s="15"/>
      <c r="M39" s="9"/>
      <c r="N39" s="9"/>
      <c r="O39" s="9"/>
    </row>
    <row r="40" spans="1:15" ht="15.75">
      <c r="A40" s="5" t="s">
        <v>13</v>
      </c>
      <c r="B40" s="27">
        <f>SUM(B39)</f>
        <v>0</v>
      </c>
      <c r="C40" s="27">
        <f>SUM(C39)</f>
        <v>0</v>
      </c>
      <c r="D40" s="27">
        <f>SUM(D39)</f>
        <v>0</v>
      </c>
      <c r="E40" s="24" t="s">
        <v>26</v>
      </c>
      <c r="F40" s="5" t="s">
        <v>14</v>
      </c>
      <c r="G40" s="27">
        <f>SUM(G39)</f>
        <v>0</v>
      </c>
      <c r="H40" s="27">
        <f>SUM(H39)</f>
        <v>0</v>
      </c>
      <c r="I40" s="27">
        <f>SUM(I39)</f>
        <v>0</v>
      </c>
      <c r="J40" s="24" t="s">
        <v>26</v>
      </c>
      <c r="L40" s="13"/>
      <c r="M40" s="9"/>
      <c r="N40" s="9"/>
      <c r="O40" s="9"/>
    </row>
    <row r="41" spans="1:15" ht="15.75">
      <c r="A41" s="5" t="s">
        <v>8</v>
      </c>
      <c r="B41" s="27">
        <f>SUM(B40,B38,B34)</f>
        <v>7145418</v>
      </c>
      <c r="C41" s="27">
        <f>SUM(C40,C38,C34)</f>
        <v>7145418</v>
      </c>
      <c r="D41" s="27">
        <f>SUM(D40,D38,D34)</f>
        <v>7145418</v>
      </c>
      <c r="E41" s="24">
        <f>D41/C41*100</f>
        <v>100</v>
      </c>
      <c r="F41" s="5" t="s">
        <v>9</v>
      </c>
      <c r="G41" s="27">
        <f>SUM(G34,G38,G40)</f>
        <v>0</v>
      </c>
      <c r="H41" s="27">
        <f>SUM(H34,H38,H40)</f>
        <v>0</v>
      </c>
      <c r="I41" s="27">
        <f>SUM(I34,I38,I40)</f>
        <v>0</v>
      </c>
      <c r="J41" s="24" t="s">
        <v>26</v>
      </c>
      <c r="L41" s="13"/>
      <c r="M41" s="9"/>
      <c r="N41" s="9"/>
      <c r="O41" s="9"/>
    </row>
    <row r="42" spans="1:12" s="9" customFormat="1" ht="15.75">
      <c r="A42" s="14"/>
      <c r="B42" s="13"/>
      <c r="C42" s="13"/>
      <c r="D42" s="13"/>
      <c r="E42" s="25"/>
      <c r="F42" s="19"/>
      <c r="G42" s="13"/>
      <c r="H42" s="13"/>
      <c r="I42" s="13"/>
      <c r="J42" s="25"/>
      <c r="K42" s="20"/>
      <c r="L42" s="13"/>
    </row>
    <row r="43" spans="1:12" s="9" customFormat="1" ht="38.25" customHeight="1">
      <c r="A43" s="14"/>
      <c r="B43" s="13"/>
      <c r="C43" s="13"/>
      <c r="D43" s="13"/>
      <c r="E43" s="25"/>
      <c r="F43" s="19"/>
      <c r="G43" s="13"/>
      <c r="H43" s="13"/>
      <c r="I43" s="13"/>
      <c r="J43" s="25"/>
      <c r="K43" s="20"/>
      <c r="L43" s="13"/>
    </row>
    <row r="44" spans="1:12" s="9" customFormat="1" ht="15.75">
      <c r="A44" s="7"/>
      <c r="B44" s="15"/>
      <c r="C44" s="15"/>
      <c r="D44" s="15"/>
      <c r="E44" s="25"/>
      <c r="F44" s="7"/>
      <c r="G44" s="15"/>
      <c r="H44" s="15"/>
      <c r="I44" s="15"/>
      <c r="J44" s="25"/>
      <c r="K44" s="20"/>
      <c r="L44" s="10"/>
    </row>
    <row r="45" spans="1:12" s="9" customFormat="1" ht="15.75">
      <c r="A45" s="7" t="s">
        <v>40</v>
      </c>
      <c r="B45" s="13"/>
      <c r="C45" s="13"/>
      <c r="D45" s="13"/>
      <c r="E45" s="25"/>
      <c r="F45" s="14"/>
      <c r="G45" s="13"/>
      <c r="H45" s="13"/>
      <c r="I45" s="13"/>
      <c r="J45" s="25"/>
      <c r="K45" s="20"/>
      <c r="L45" s="10"/>
    </row>
    <row r="46" spans="1:10" ht="15.75">
      <c r="A46" s="3" t="s">
        <v>0</v>
      </c>
      <c r="B46" s="16" t="s">
        <v>29</v>
      </c>
      <c r="C46" s="16" t="s">
        <v>30</v>
      </c>
      <c r="D46" s="16" t="s">
        <v>31</v>
      </c>
      <c r="E46" s="24" t="s">
        <v>25</v>
      </c>
      <c r="F46" s="3" t="s">
        <v>1</v>
      </c>
      <c r="G46" s="16" t="s">
        <v>29</v>
      </c>
      <c r="H46" s="16" t="s">
        <v>30</v>
      </c>
      <c r="I46" s="16" t="s">
        <v>31</v>
      </c>
      <c r="J46" s="24" t="s">
        <v>25</v>
      </c>
    </row>
    <row r="47" spans="1:10" ht="15.75">
      <c r="A47" s="18" t="s">
        <v>17</v>
      </c>
      <c r="B47" s="29">
        <v>0</v>
      </c>
      <c r="C47" s="29">
        <v>0</v>
      </c>
      <c r="D47" s="29">
        <v>0</v>
      </c>
      <c r="E47" s="24" t="s">
        <v>26</v>
      </c>
      <c r="F47" s="4" t="s">
        <v>3</v>
      </c>
      <c r="G47" s="30">
        <v>0</v>
      </c>
      <c r="H47" s="30">
        <v>0</v>
      </c>
      <c r="I47" s="30">
        <v>0</v>
      </c>
      <c r="J47" s="24" t="s">
        <v>26</v>
      </c>
    </row>
    <row r="48" spans="1:10" ht="15.75">
      <c r="A48" s="18" t="s">
        <v>18</v>
      </c>
      <c r="B48" s="29">
        <v>0</v>
      </c>
      <c r="C48" s="29">
        <v>0</v>
      </c>
      <c r="D48" s="29">
        <v>0</v>
      </c>
      <c r="E48" s="24" t="s">
        <v>26</v>
      </c>
      <c r="F48" s="4" t="s">
        <v>4</v>
      </c>
      <c r="G48" s="30">
        <v>0</v>
      </c>
      <c r="H48" s="30">
        <v>0</v>
      </c>
      <c r="I48" s="30">
        <v>0</v>
      </c>
      <c r="J48" s="24" t="s">
        <v>26</v>
      </c>
    </row>
    <row r="49" spans="1:10" ht="15.75">
      <c r="A49" s="18" t="s">
        <v>20</v>
      </c>
      <c r="B49" s="29">
        <v>0</v>
      </c>
      <c r="C49" s="29">
        <v>0</v>
      </c>
      <c r="D49" s="29">
        <v>0</v>
      </c>
      <c r="E49" s="24" t="s">
        <v>26</v>
      </c>
      <c r="F49" s="4" t="s">
        <v>5</v>
      </c>
      <c r="G49" s="30">
        <v>0</v>
      </c>
      <c r="H49" s="30">
        <v>0</v>
      </c>
      <c r="I49" s="30">
        <v>0</v>
      </c>
      <c r="J49" s="24" t="s">
        <v>26</v>
      </c>
    </row>
    <row r="50" spans="1:10" ht="15.75">
      <c r="A50" s="18" t="s">
        <v>21</v>
      </c>
      <c r="B50" s="29">
        <v>0</v>
      </c>
      <c r="C50" s="29">
        <v>0</v>
      </c>
      <c r="D50" s="29">
        <v>0</v>
      </c>
      <c r="E50" s="24" t="s">
        <v>26</v>
      </c>
      <c r="F50" s="4" t="s">
        <v>6</v>
      </c>
      <c r="G50" s="30">
        <v>0</v>
      </c>
      <c r="H50" s="30">
        <v>0</v>
      </c>
      <c r="I50" s="30">
        <v>0</v>
      </c>
      <c r="J50" s="24" t="s">
        <v>26</v>
      </c>
    </row>
    <row r="51" spans="1:10" ht="15.75">
      <c r="A51" s="18" t="s">
        <v>19</v>
      </c>
      <c r="B51" s="29">
        <v>0</v>
      </c>
      <c r="C51" s="29">
        <v>0</v>
      </c>
      <c r="D51" s="29">
        <v>0</v>
      </c>
      <c r="E51" s="24" t="s">
        <v>26</v>
      </c>
      <c r="F51" s="18"/>
      <c r="G51" s="29"/>
      <c r="H51" s="29"/>
      <c r="I51" s="29"/>
      <c r="J51" s="24"/>
    </row>
    <row r="52" spans="1:10" ht="15.75">
      <c r="A52" s="5" t="s">
        <v>2</v>
      </c>
      <c r="B52" s="27">
        <f>SUM(B47:B51)</f>
        <v>0</v>
      </c>
      <c r="C52" s="27">
        <f>SUM(C47:C51)</f>
        <v>0</v>
      </c>
      <c r="D52" s="27">
        <f>SUM(D47:D51)</f>
        <v>0</v>
      </c>
      <c r="E52" s="24" t="s">
        <v>26</v>
      </c>
      <c r="F52" s="6" t="s">
        <v>10</v>
      </c>
      <c r="G52" s="27">
        <f>SUM(G47:G51)</f>
        <v>0</v>
      </c>
      <c r="H52" s="27">
        <f>SUM(H47:H51)</f>
        <v>0</v>
      </c>
      <c r="I52" s="27">
        <f>SUM(I47:I51)</f>
        <v>0</v>
      </c>
      <c r="J52" s="24" t="s">
        <v>26</v>
      </c>
    </row>
    <row r="53" spans="1:10" ht="15.75">
      <c r="A53" s="18" t="s">
        <v>11</v>
      </c>
      <c r="B53" s="29">
        <v>0</v>
      </c>
      <c r="C53" s="29">
        <v>0</v>
      </c>
      <c r="D53" s="29">
        <v>0</v>
      </c>
      <c r="E53" s="24" t="s">
        <v>26</v>
      </c>
      <c r="F53" s="18" t="s">
        <v>24</v>
      </c>
      <c r="G53" s="29">
        <v>0</v>
      </c>
      <c r="H53" s="29">
        <v>0</v>
      </c>
      <c r="I53" s="29">
        <v>0</v>
      </c>
      <c r="J53" s="24" t="s">
        <v>26</v>
      </c>
    </row>
    <row r="54" spans="1:10" ht="15.75">
      <c r="A54" s="18" t="s">
        <v>39</v>
      </c>
      <c r="B54" s="29">
        <v>0</v>
      </c>
      <c r="C54" s="29">
        <v>0</v>
      </c>
      <c r="D54" s="29">
        <v>0</v>
      </c>
      <c r="E54" s="24" t="s">
        <v>26</v>
      </c>
      <c r="F54" s="18" t="s">
        <v>28</v>
      </c>
      <c r="G54" s="29">
        <v>0</v>
      </c>
      <c r="H54" s="29">
        <v>0</v>
      </c>
      <c r="I54" s="29">
        <v>0</v>
      </c>
      <c r="J54" s="24" t="s">
        <v>26</v>
      </c>
    </row>
    <row r="55" spans="1:10" ht="15.75">
      <c r="A55" s="18" t="s">
        <v>23</v>
      </c>
      <c r="B55" s="29">
        <v>0</v>
      </c>
      <c r="C55" s="29">
        <v>0</v>
      </c>
      <c r="D55" s="29">
        <v>0</v>
      </c>
      <c r="E55" s="24" t="s">
        <v>26</v>
      </c>
      <c r="F55" s="18"/>
      <c r="G55" s="29"/>
      <c r="H55" s="29"/>
      <c r="I55" s="29"/>
      <c r="J55" s="24"/>
    </row>
    <row r="56" spans="1:10" ht="15.75">
      <c r="A56" s="6" t="s">
        <v>11</v>
      </c>
      <c r="B56" s="27">
        <f>SUM(B53:B55)</f>
        <v>0</v>
      </c>
      <c r="C56" s="27">
        <f>SUM(C53:C55)</f>
        <v>0</v>
      </c>
      <c r="D56" s="27">
        <f>SUM(D53:D55)</f>
        <v>0</v>
      </c>
      <c r="E56" s="24" t="s">
        <v>26</v>
      </c>
      <c r="F56" s="6" t="s">
        <v>7</v>
      </c>
      <c r="G56" s="27">
        <f>SUM(G53:G55)</f>
        <v>0</v>
      </c>
      <c r="H56" s="27">
        <f>SUM(H53:H55)</f>
        <v>0</v>
      </c>
      <c r="I56" s="27">
        <f>SUM(I53:I55)</f>
        <v>0</v>
      </c>
      <c r="J56" s="24" t="s">
        <v>26</v>
      </c>
    </row>
    <row r="57" spans="1:10" ht="15.75">
      <c r="A57" s="4" t="s">
        <v>37</v>
      </c>
      <c r="B57" s="29">
        <v>0</v>
      </c>
      <c r="C57" s="29">
        <v>0</v>
      </c>
      <c r="D57" s="29">
        <v>0</v>
      </c>
      <c r="E57" s="24" t="s">
        <v>26</v>
      </c>
      <c r="F57" s="4" t="s">
        <v>38</v>
      </c>
      <c r="G57" s="29">
        <v>0</v>
      </c>
      <c r="H57" s="29">
        <v>0</v>
      </c>
      <c r="I57" s="29">
        <v>0</v>
      </c>
      <c r="J57" s="24" t="s">
        <v>26</v>
      </c>
    </row>
    <row r="58" spans="1:10" ht="15.75">
      <c r="A58" s="5" t="s">
        <v>13</v>
      </c>
      <c r="B58" s="27">
        <f>SUM(B57)</f>
        <v>0</v>
      </c>
      <c r="C58" s="27">
        <f>SUM(C57)</f>
        <v>0</v>
      </c>
      <c r="D58" s="27">
        <f>SUM(D57)</f>
        <v>0</v>
      </c>
      <c r="E58" s="24" t="s">
        <v>26</v>
      </c>
      <c r="F58" s="5" t="s">
        <v>14</v>
      </c>
      <c r="G58" s="27">
        <f>SUM(G57)</f>
        <v>0</v>
      </c>
      <c r="H58" s="27">
        <f>SUM(H57)</f>
        <v>0</v>
      </c>
      <c r="I58" s="27">
        <f>SUM(I57)</f>
        <v>0</v>
      </c>
      <c r="J58" s="24" t="s">
        <v>26</v>
      </c>
    </row>
    <row r="59" spans="1:10" ht="15.75">
      <c r="A59" s="5" t="s">
        <v>8</v>
      </c>
      <c r="B59" s="27">
        <f>SUM(B58,B56,B52)</f>
        <v>0</v>
      </c>
      <c r="C59" s="27">
        <f>SUM(C58,C56,C52)</f>
        <v>0</v>
      </c>
      <c r="D59" s="27">
        <f>SUM(D58,D56,D52)</f>
        <v>0</v>
      </c>
      <c r="E59" s="24" t="s">
        <v>26</v>
      </c>
      <c r="F59" s="5" t="s">
        <v>9</v>
      </c>
      <c r="G59" s="27">
        <f>SUM(G52,G56,G58)</f>
        <v>0</v>
      </c>
      <c r="H59" s="27">
        <f>SUM(H52,H56,H58)</f>
        <v>0</v>
      </c>
      <c r="I59" s="27">
        <f>SUM(I52,I56,I58)</f>
        <v>0</v>
      </c>
      <c r="J59" s="24" t="s">
        <v>26</v>
      </c>
    </row>
    <row r="60" spans="1:12" s="9" customFormat="1" ht="15.75">
      <c r="A60" s="7"/>
      <c r="B60" s="15"/>
      <c r="C60" s="15"/>
      <c r="D60" s="15"/>
      <c r="E60" s="25"/>
      <c r="F60" s="7"/>
      <c r="G60" s="15"/>
      <c r="H60" s="15"/>
      <c r="I60" s="15"/>
      <c r="J60" s="25"/>
      <c r="K60" s="20"/>
      <c r="L60" s="10"/>
    </row>
    <row r="61" spans="1:12" s="9" customFormat="1" ht="15.75">
      <c r="A61" s="7"/>
      <c r="B61" s="15"/>
      <c r="C61" s="15"/>
      <c r="D61" s="15"/>
      <c r="E61" s="25"/>
      <c r="F61" s="7"/>
      <c r="G61" s="15"/>
      <c r="H61" s="15"/>
      <c r="I61" s="15"/>
      <c r="J61" s="25"/>
      <c r="K61" s="20"/>
      <c r="L61" s="10"/>
    </row>
    <row r="62" spans="1:12" s="9" customFormat="1" ht="15.75">
      <c r="A62" s="7"/>
      <c r="B62" s="15"/>
      <c r="C62" s="15"/>
      <c r="D62" s="15"/>
      <c r="E62" s="25"/>
      <c r="F62" s="7"/>
      <c r="G62" s="15"/>
      <c r="H62" s="15"/>
      <c r="I62" s="15"/>
      <c r="J62" s="25"/>
      <c r="K62" s="20"/>
      <c r="L62" s="10"/>
    </row>
    <row r="63" spans="1:12" s="9" customFormat="1" ht="15.75">
      <c r="A63" s="7"/>
      <c r="B63" s="15"/>
      <c r="C63" s="15"/>
      <c r="D63" s="15"/>
      <c r="E63" s="25"/>
      <c r="F63" s="7"/>
      <c r="G63" s="15"/>
      <c r="H63" s="15"/>
      <c r="I63" s="15"/>
      <c r="J63" s="25"/>
      <c r="K63" s="20"/>
      <c r="L63" s="10"/>
    </row>
    <row r="64" spans="1:12" s="9" customFormat="1" ht="15.75">
      <c r="A64" s="7" t="s">
        <v>41</v>
      </c>
      <c r="B64" s="13"/>
      <c r="C64" s="13"/>
      <c r="D64" s="13"/>
      <c r="E64" s="25"/>
      <c r="F64" s="14"/>
      <c r="G64" s="13"/>
      <c r="H64" s="13"/>
      <c r="I64" s="13"/>
      <c r="J64" s="25"/>
      <c r="K64" s="20"/>
      <c r="L64" s="10"/>
    </row>
    <row r="65" spans="1:12" s="9" customFormat="1" ht="15.75">
      <c r="A65" s="3" t="s">
        <v>0</v>
      </c>
      <c r="B65" s="16" t="s">
        <v>29</v>
      </c>
      <c r="C65" s="16" t="s">
        <v>30</v>
      </c>
      <c r="D65" s="16" t="s">
        <v>31</v>
      </c>
      <c r="E65" s="24" t="s">
        <v>25</v>
      </c>
      <c r="F65" s="3" t="s">
        <v>1</v>
      </c>
      <c r="G65" s="16" t="s">
        <v>29</v>
      </c>
      <c r="H65" s="16" t="s">
        <v>30</v>
      </c>
      <c r="I65" s="16" t="s">
        <v>31</v>
      </c>
      <c r="J65" s="24" t="s">
        <v>25</v>
      </c>
      <c r="K65" s="20"/>
      <c r="L65" s="10"/>
    </row>
    <row r="66" spans="1:10" ht="15.75">
      <c r="A66" s="18" t="s">
        <v>17</v>
      </c>
      <c r="B66" s="29">
        <v>0</v>
      </c>
      <c r="C66" s="29">
        <v>0</v>
      </c>
      <c r="D66" s="29">
        <v>0</v>
      </c>
      <c r="E66" s="24" t="s">
        <v>26</v>
      </c>
      <c r="F66" s="4" t="s">
        <v>3</v>
      </c>
      <c r="G66" s="30">
        <v>0</v>
      </c>
      <c r="H66" s="30">
        <v>0</v>
      </c>
      <c r="I66" s="30">
        <v>0</v>
      </c>
      <c r="J66" s="24" t="s">
        <v>26</v>
      </c>
    </row>
    <row r="67" spans="1:10" ht="15.75">
      <c r="A67" s="18" t="s">
        <v>18</v>
      </c>
      <c r="B67" s="29">
        <v>0</v>
      </c>
      <c r="C67" s="29">
        <v>0</v>
      </c>
      <c r="D67" s="29">
        <v>0</v>
      </c>
      <c r="E67" s="24" t="s">
        <v>26</v>
      </c>
      <c r="F67" s="4" t="s">
        <v>4</v>
      </c>
      <c r="G67" s="30">
        <v>0</v>
      </c>
      <c r="H67" s="30">
        <v>0</v>
      </c>
      <c r="I67" s="30">
        <v>0</v>
      </c>
      <c r="J67" s="24" t="s">
        <v>26</v>
      </c>
    </row>
    <row r="68" spans="1:10" ht="15.75">
      <c r="A68" s="18" t="s">
        <v>20</v>
      </c>
      <c r="B68" s="29">
        <v>0</v>
      </c>
      <c r="C68" s="29">
        <v>0</v>
      </c>
      <c r="D68" s="29">
        <v>0</v>
      </c>
      <c r="E68" s="24" t="s">
        <v>26</v>
      </c>
      <c r="F68" s="4" t="s">
        <v>5</v>
      </c>
      <c r="G68" s="30">
        <v>0</v>
      </c>
      <c r="H68" s="30">
        <v>0</v>
      </c>
      <c r="I68" s="30">
        <v>0</v>
      </c>
      <c r="J68" s="24" t="s">
        <v>26</v>
      </c>
    </row>
    <row r="69" spans="1:10" ht="15.75">
      <c r="A69" s="18" t="s">
        <v>21</v>
      </c>
      <c r="B69" s="29">
        <v>0</v>
      </c>
      <c r="C69" s="29">
        <v>0</v>
      </c>
      <c r="D69" s="29">
        <v>0</v>
      </c>
      <c r="E69" s="24" t="s">
        <v>26</v>
      </c>
      <c r="F69" s="4" t="s">
        <v>6</v>
      </c>
      <c r="G69" s="30">
        <v>0</v>
      </c>
      <c r="H69" s="30">
        <v>0</v>
      </c>
      <c r="I69" s="30">
        <v>0</v>
      </c>
      <c r="J69" s="24" t="s">
        <v>26</v>
      </c>
    </row>
    <row r="70" spans="1:10" ht="15.75">
      <c r="A70" s="18" t="s">
        <v>19</v>
      </c>
      <c r="B70" s="29">
        <v>0</v>
      </c>
      <c r="C70" s="29">
        <v>0</v>
      </c>
      <c r="D70" s="29">
        <v>0</v>
      </c>
      <c r="E70" s="24" t="s">
        <v>26</v>
      </c>
      <c r="F70" s="18"/>
      <c r="G70" s="29"/>
      <c r="H70" s="29"/>
      <c r="I70" s="29"/>
      <c r="J70" s="24"/>
    </row>
    <row r="71" spans="1:10" ht="15.75">
      <c r="A71" s="5" t="s">
        <v>2</v>
      </c>
      <c r="B71" s="27">
        <f>SUM(B66:B70)</f>
        <v>0</v>
      </c>
      <c r="C71" s="27">
        <f>SUM(C66:C70)</f>
        <v>0</v>
      </c>
      <c r="D71" s="27">
        <f>SUM(D66:D70)</f>
        <v>0</v>
      </c>
      <c r="E71" s="24" t="s">
        <v>26</v>
      </c>
      <c r="F71" s="6" t="s">
        <v>10</v>
      </c>
      <c r="G71" s="27">
        <f>SUM(G66:G70)</f>
        <v>0</v>
      </c>
      <c r="H71" s="27">
        <f>SUM(H66:H70)</f>
        <v>0</v>
      </c>
      <c r="I71" s="27">
        <f>SUM(I66:I70)</f>
        <v>0</v>
      </c>
      <c r="J71" s="24" t="s">
        <v>26</v>
      </c>
    </row>
    <row r="72" spans="1:10" ht="15.75">
      <c r="A72" s="18" t="s">
        <v>11</v>
      </c>
      <c r="B72" s="29">
        <v>0</v>
      </c>
      <c r="C72" s="29">
        <v>0</v>
      </c>
      <c r="D72" s="29">
        <v>0</v>
      </c>
      <c r="E72" s="24" t="s">
        <v>26</v>
      </c>
      <c r="F72" s="18" t="s">
        <v>24</v>
      </c>
      <c r="G72" s="29">
        <v>0</v>
      </c>
      <c r="H72" s="29">
        <v>0</v>
      </c>
      <c r="I72" s="29">
        <v>0</v>
      </c>
      <c r="J72" s="24" t="s">
        <v>26</v>
      </c>
    </row>
    <row r="73" spans="1:10" ht="15.75">
      <c r="A73" s="18" t="s">
        <v>39</v>
      </c>
      <c r="B73" s="29">
        <v>0</v>
      </c>
      <c r="C73" s="29">
        <v>0</v>
      </c>
      <c r="D73" s="29">
        <v>0</v>
      </c>
      <c r="E73" s="24" t="s">
        <v>26</v>
      </c>
      <c r="F73" s="18" t="s">
        <v>28</v>
      </c>
      <c r="G73" s="29">
        <v>0</v>
      </c>
      <c r="H73" s="29">
        <v>0</v>
      </c>
      <c r="I73" s="29">
        <v>0</v>
      </c>
      <c r="J73" s="24" t="s">
        <v>26</v>
      </c>
    </row>
    <row r="74" spans="1:10" ht="15.75">
      <c r="A74" s="18" t="s">
        <v>23</v>
      </c>
      <c r="B74" s="29">
        <v>0</v>
      </c>
      <c r="C74" s="29">
        <v>0</v>
      </c>
      <c r="D74" s="29">
        <v>0</v>
      </c>
      <c r="E74" s="24" t="s">
        <v>26</v>
      </c>
      <c r="F74" s="18"/>
      <c r="G74" s="29"/>
      <c r="H74" s="29"/>
      <c r="I74" s="29"/>
      <c r="J74" s="24"/>
    </row>
    <row r="75" spans="1:10" ht="15.75">
      <c r="A75" s="6" t="s">
        <v>11</v>
      </c>
      <c r="B75" s="27">
        <f>SUM(B72:B74)</f>
        <v>0</v>
      </c>
      <c r="C75" s="27">
        <f>SUM(C72:C74)</f>
        <v>0</v>
      </c>
      <c r="D75" s="27">
        <f>SUM(D72:D74)</f>
        <v>0</v>
      </c>
      <c r="E75" s="24" t="s">
        <v>26</v>
      </c>
      <c r="F75" s="6" t="s">
        <v>7</v>
      </c>
      <c r="G75" s="27">
        <f>SUM(G72:G74)</f>
        <v>0</v>
      </c>
      <c r="H75" s="27">
        <f>SUM(H72:H74)</f>
        <v>0</v>
      </c>
      <c r="I75" s="27">
        <f>SUM(I72:I74)</f>
        <v>0</v>
      </c>
      <c r="J75" s="24" t="s">
        <v>26</v>
      </c>
    </row>
    <row r="76" spans="1:10" ht="15.75">
      <c r="A76" s="4" t="s">
        <v>37</v>
      </c>
      <c r="B76" s="29">
        <v>0</v>
      </c>
      <c r="C76" s="29">
        <v>0</v>
      </c>
      <c r="D76" s="29">
        <v>0</v>
      </c>
      <c r="E76" s="24" t="s">
        <v>26</v>
      </c>
      <c r="F76" s="4" t="s">
        <v>38</v>
      </c>
      <c r="G76" s="29">
        <v>0</v>
      </c>
      <c r="H76" s="29">
        <v>0</v>
      </c>
      <c r="I76" s="29">
        <v>0</v>
      </c>
      <c r="J76" s="24" t="s">
        <v>26</v>
      </c>
    </row>
    <row r="77" spans="1:10" ht="15.75">
      <c r="A77" s="5" t="s">
        <v>13</v>
      </c>
      <c r="B77" s="27">
        <f>SUM(B76)</f>
        <v>0</v>
      </c>
      <c r="C77" s="27">
        <f>SUM(C76)</f>
        <v>0</v>
      </c>
      <c r="D77" s="27">
        <f>SUM(D76)</f>
        <v>0</v>
      </c>
      <c r="E77" s="24" t="s">
        <v>26</v>
      </c>
      <c r="F77" s="5" t="s">
        <v>14</v>
      </c>
      <c r="G77" s="27">
        <f>SUM(G76)</f>
        <v>0</v>
      </c>
      <c r="H77" s="27">
        <f>SUM(H76)</f>
        <v>0</v>
      </c>
      <c r="I77" s="27">
        <f>SUM(I76)</f>
        <v>0</v>
      </c>
      <c r="J77" s="24" t="s">
        <v>26</v>
      </c>
    </row>
    <row r="78" spans="1:10" ht="15.75">
      <c r="A78" s="5" t="s">
        <v>8</v>
      </c>
      <c r="B78" s="27">
        <f>SUM(B77,B75,B71)</f>
        <v>0</v>
      </c>
      <c r="C78" s="27">
        <f>SUM(C77,C75,C71)</f>
        <v>0</v>
      </c>
      <c r="D78" s="27">
        <f>SUM(D77,D75,D71)</f>
        <v>0</v>
      </c>
      <c r="E78" s="24" t="s">
        <v>26</v>
      </c>
      <c r="F78" s="5" t="s">
        <v>9</v>
      </c>
      <c r="G78" s="27">
        <f>SUM(G71,G75,G77)</f>
        <v>0</v>
      </c>
      <c r="H78" s="27">
        <f>SUM(H71,H75,H77)</f>
        <v>0</v>
      </c>
      <c r="I78" s="27">
        <f>SUM(I71,I75,I77)</f>
        <v>0</v>
      </c>
      <c r="J78" s="24" t="s">
        <v>26</v>
      </c>
    </row>
    <row r="82" ht="89.25" customHeight="1"/>
    <row r="88" spans="1:10" ht="15.75">
      <c r="A88" s="7" t="s">
        <v>16</v>
      </c>
      <c r="B88" s="9"/>
      <c r="C88" s="9"/>
      <c r="D88" s="9"/>
      <c r="E88" s="25"/>
      <c r="F88" s="9"/>
      <c r="G88" s="9"/>
      <c r="H88" s="9"/>
      <c r="I88" s="9"/>
      <c r="J88" s="25"/>
    </row>
    <row r="89" spans="1:10" ht="15.75">
      <c r="A89" s="3" t="s">
        <v>0</v>
      </c>
      <c r="B89" s="16" t="s">
        <v>29</v>
      </c>
      <c r="C89" s="16" t="s">
        <v>30</v>
      </c>
      <c r="D89" s="16" t="s">
        <v>31</v>
      </c>
      <c r="E89" s="24" t="s">
        <v>25</v>
      </c>
      <c r="F89" s="3" t="s">
        <v>1</v>
      </c>
      <c r="G89" s="16" t="s">
        <v>29</v>
      </c>
      <c r="H89" s="16" t="s">
        <v>30</v>
      </c>
      <c r="I89" s="16" t="s">
        <v>31</v>
      </c>
      <c r="J89" s="24" t="s">
        <v>25</v>
      </c>
    </row>
    <row r="90" spans="1:10" ht="15.75">
      <c r="A90" s="18" t="s">
        <v>17</v>
      </c>
      <c r="B90" s="29">
        <f aca="true" t="shared" si="0" ref="B90:D94">SUM(B9,B29,B47,B66)</f>
        <v>0</v>
      </c>
      <c r="C90" s="29">
        <f t="shared" si="0"/>
        <v>0</v>
      </c>
      <c r="D90" s="29">
        <f t="shared" si="0"/>
        <v>0</v>
      </c>
      <c r="E90" s="24" t="s">
        <v>26</v>
      </c>
      <c r="F90" s="4" t="s">
        <v>3</v>
      </c>
      <c r="G90" s="29">
        <f aca="true" t="shared" si="1" ref="G90:I94">SUM(G9,G29,G47,G66)</f>
        <v>5903749</v>
      </c>
      <c r="H90" s="29">
        <f t="shared" si="1"/>
        <v>5903749</v>
      </c>
      <c r="I90" s="29">
        <f t="shared" si="1"/>
        <v>5903749</v>
      </c>
      <c r="J90" s="24">
        <f>I90/H90*100</f>
        <v>100</v>
      </c>
    </row>
    <row r="91" spans="1:10" ht="15.75">
      <c r="A91" s="18" t="s">
        <v>18</v>
      </c>
      <c r="B91" s="29">
        <f t="shared" si="0"/>
        <v>0</v>
      </c>
      <c r="C91" s="29">
        <f t="shared" si="0"/>
        <v>0</v>
      </c>
      <c r="D91" s="29">
        <f t="shared" si="0"/>
        <v>0</v>
      </c>
      <c r="E91" s="24" t="s">
        <v>26</v>
      </c>
      <c r="F91" s="4" t="s">
        <v>4</v>
      </c>
      <c r="G91" s="29">
        <f t="shared" si="1"/>
        <v>1241669</v>
      </c>
      <c r="H91" s="29">
        <f t="shared" si="1"/>
        <v>1241669</v>
      </c>
      <c r="I91" s="29">
        <f t="shared" si="1"/>
        <v>1241669</v>
      </c>
      <c r="J91" s="24">
        <f>I91/H91*100</f>
        <v>100</v>
      </c>
    </row>
    <row r="92" spans="1:10" ht="15.75">
      <c r="A92" s="18" t="s">
        <v>20</v>
      </c>
      <c r="B92" s="29">
        <f t="shared" si="0"/>
        <v>0</v>
      </c>
      <c r="C92" s="29">
        <f t="shared" si="0"/>
        <v>0</v>
      </c>
      <c r="D92" s="29">
        <f t="shared" si="0"/>
        <v>0</v>
      </c>
      <c r="E92" s="24" t="s">
        <v>26</v>
      </c>
      <c r="F92" s="4" t="s">
        <v>5</v>
      </c>
      <c r="G92" s="29">
        <f t="shared" si="1"/>
        <v>0</v>
      </c>
      <c r="H92" s="29">
        <f t="shared" si="1"/>
        <v>0</v>
      </c>
      <c r="I92" s="29">
        <f t="shared" si="1"/>
        <v>0</v>
      </c>
      <c r="J92" s="24" t="e">
        <f>I92/H92*100</f>
        <v>#DIV/0!</v>
      </c>
    </row>
    <row r="93" spans="1:10" ht="15.75">
      <c r="A93" s="18" t="s">
        <v>21</v>
      </c>
      <c r="B93" s="29">
        <f t="shared" si="0"/>
        <v>0</v>
      </c>
      <c r="C93" s="29">
        <f t="shared" si="0"/>
        <v>0</v>
      </c>
      <c r="D93" s="29">
        <f t="shared" si="0"/>
        <v>0</v>
      </c>
      <c r="E93" s="24" t="s">
        <v>26</v>
      </c>
      <c r="F93" s="4" t="s">
        <v>6</v>
      </c>
      <c r="G93" s="29">
        <f t="shared" si="1"/>
        <v>0</v>
      </c>
      <c r="H93" s="29">
        <f t="shared" si="1"/>
        <v>0</v>
      </c>
      <c r="I93" s="29">
        <f t="shared" si="1"/>
        <v>0</v>
      </c>
      <c r="J93" s="24" t="s">
        <v>26</v>
      </c>
    </row>
    <row r="94" spans="1:10" ht="15.75">
      <c r="A94" s="18" t="s">
        <v>19</v>
      </c>
      <c r="B94" s="29">
        <f t="shared" si="0"/>
        <v>7145418</v>
      </c>
      <c r="C94" s="29">
        <f t="shared" si="0"/>
        <v>7145418</v>
      </c>
      <c r="D94" s="29">
        <f t="shared" si="0"/>
        <v>7145418</v>
      </c>
      <c r="E94" s="24">
        <f>D94/C94*100</f>
        <v>100</v>
      </c>
      <c r="F94" s="18"/>
      <c r="G94" s="29">
        <f t="shared" si="1"/>
        <v>0</v>
      </c>
      <c r="H94" s="29">
        <f t="shared" si="1"/>
        <v>0</v>
      </c>
      <c r="I94" s="29">
        <f t="shared" si="1"/>
        <v>0</v>
      </c>
      <c r="J94" s="24"/>
    </row>
    <row r="95" spans="1:12" s="8" customFormat="1" ht="15.75">
      <c r="A95" s="5" t="s">
        <v>2</v>
      </c>
      <c r="B95" s="31">
        <f aca="true" t="shared" si="2" ref="B95:D102">SUM(B15,B34,B52,B71)</f>
        <v>7145418</v>
      </c>
      <c r="C95" s="31">
        <f t="shared" si="2"/>
        <v>7145418</v>
      </c>
      <c r="D95" s="31">
        <f t="shared" si="2"/>
        <v>7145418</v>
      </c>
      <c r="E95" s="24">
        <f>D95/C95*100</f>
        <v>100</v>
      </c>
      <c r="F95" s="6" t="s">
        <v>10</v>
      </c>
      <c r="G95" s="31">
        <f aca="true" t="shared" si="3" ref="G95:I102">SUM(G15,G34,G52,G71)</f>
        <v>7145418</v>
      </c>
      <c r="H95" s="31">
        <f t="shared" si="3"/>
        <v>7145418</v>
      </c>
      <c r="I95" s="31">
        <f t="shared" si="3"/>
        <v>7145418</v>
      </c>
      <c r="J95" s="24">
        <f>I95/H95*100</f>
        <v>100</v>
      </c>
      <c r="K95" s="32"/>
      <c r="L95" s="33"/>
    </row>
    <row r="96" spans="1:10" ht="15.75">
      <c r="A96" s="18" t="s">
        <v>11</v>
      </c>
      <c r="B96" s="29">
        <f t="shared" si="2"/>
        <v>0</v>
      </c>
      <c r="C96" s="29">
        <f t="shared" si="2"/>
        <v>0</v>
      </c>
      <c r="D96" s="29">
        <f t="shared" si="2"/>
        <v>0</v>
      </c>
      <c r="E96" s="24" t="s">
        <v>26</v>
      </c>
      <c r="F96" s="18" t="s">
        <v>24</v>
      </c>
      <c r="G96" s="29">
        <f t="shared" si="3"/>
        <v>0</v>
      </c>
      <c r="H96" s="29">
        <f t="shared" si="3"/>
        <v>0</v>
      </c>
      <c r="I96" s="29">
        <f t="shared" si="3"/>
        <v>0</v>
      </c>
      <c r="J96" s="24" t="s">
        <v>26</v>
      </c>
    </row>
    <row r="97" spans="1:10" ht="15.75">
      <c r="A97" s="18" t="s">
        <v>39</v>
      </c>
      <c r="B97" s="29">
        <f t="shared" si="2"/>
        <v>0</v>
      </c>
      <c r="C97" s="29">
        <f t="shared" si="2"/>
        <v>0</v>
      </c>
      <c r="D97" s="29">
        <f t="shared" si="2"/>
        <v>0</v>
      </c>
      <c r="E97" s="24" t="s">
        <v>26</v>
      </c>
      <c r="F97" s="18" t="s">
        <v>28</v>
      </c>
      <c r="G97" s="29">
        <f t="shared" si="3"/>
        <v>0</v>
      </c>
      <c r="H97" s="29">
        <f t="shared" si="3"/>
        <v>0</v>
      </c>
      <c r="I97" s="29">
        <f t="shared" si="3"/>
        <v>0</v>
      </c>
      <c r="J97" s="24" t="s">
        <v>26</v>
      </c>
    </row>
    <row r="98" spans="1:10" ht="15.75">
      <c r="A98" s="18" t="s">
        <v>23</v>
      </c>
      <c r="B98" s="29">
        <f t="shared" si="2"/>
        <v>0</v>
      </c>
      <c r="C98" s="29">
        <f t="shared" si="2"/>
        <v>0</v>
      </c>
      <c r="D98" s="29">
        <f t="shared" si="2"/>
        <v>0</v>
      </c>
      <c r="E98" s="24" t="s">
        <v>26</v>
      </c>
      <c r="F98" s="18"/>
      <c r="G98" s="29">
        <f t="shared" si="3"/>
        <v>0</v>
      </c>
      <c r="H98" s="29">
        <f t="shared" si="3"/>
        <v>0</v>
      </c>
      <c r="I98" s="29">
        <f t="shared" si="3"/>
        <v>0</v>
      </c>
      <c r="J98" s="24"/>
    </row>
    <row r="99" spans="1:12" s="8" customFormat="1" ht="15.75">
      <c r="A99" s="6" t="s">
        <v>11</v>
      </c>
      <c r="B99" s="31">
        <f t="shared" si="2"/>
        <v>0</v>
      </c>
      <c r="C99" s="31">
        <f t="shared" si="2"/>
        <v>0</v>
      </c>
      <c r="D99" s="31">
        <f t="shared" si="2"/>
        <v>0</v>
      </c>
      <c r="E99" s="24" t="s">
        <v>26</v>
      </c>
      <c r="F99" s="6" t="s">
        <v>7</v>
      </c>
      <c r="G99" s="31">
        <f t="shared" si="3"/>
        <v>0</v>
      </c>
      <c r="H99" s="31">
        <f t="shared" si="3"/>
        <v>0</v>
      </c>
      <c r="I99" s="31">
        <f t="shared" si="3"/>
        <v>0</v>
      </c>
      <c r="J99" s="24" t="s">
        <v>26</v>
      </c>
      <c r="K99" s="32"/>
      <c r="L99" s="33"/>
    </row>
    <row r="100" spans="1:10" ht="15.75">
      <c r="A100" s="4" t="s">
        <v>37</v>
      </c>
      <c r="B100" s="29">
        <f t="shared" si="2"/>
        <v>0</v>
      </c>
      <c r="C100" s="29">
        <f t="shared" si="2"/>
        <v>0</v>
      </c>
      <c r="D100" s="29">
        <f t="shared" si="2"/>
        <v>0</v>
      </c>
      <c r="E100" s="24" t="s">
        <v>26</v>
      </c>
      <c r="F100" s="4" t="s">
        <v>38</v>
      </c>
      <c r="G100" s="29">
        <f t="shared" si="3"/>
        <v>0</v>
      </c>
      <c r="H100" s="29">
        <f t="shared" si="3"/>
        <v>0</v>
      </c>
      <c r="I100" s="29">
        <f t="shared" si="3"/>
        <v>0</v>
      </c>
      <c r="J100" s="24" t="s">
        <v>26</v>
      </c>
    </row>
    <row r="101" spans="1:12" s="8" customFormat="1" ht="15.75">
      <c r="A101" s="5" t="s">
        <v>13</v>
      </c>
      <c r="B101" s="31">
        <f t="shared" si="2"/>
        <v>0</v>
      </c>
      <c r="C101" s="31">
        <f t="shared" si="2"/>
        <v>0</v>
      </c>
      <c r="D101" s="31">
        <f t="shared" si="2"/>
        <v>0</v>
      </c>
      <c r="E101" s="24" t="s">
        <v>26</v>
      </c>
      <c r="F101" s="5" t="s">
        <v>14</v>
      </c>
      <c r="G101" s="31">
        <f t="shared" si="3"/>
        <v>0</v>
      </c>
      <c r="H101" s="31">
        <f t="shared" si="3"/>
        <v>0</v>
      </c>
      <c r="I101" s="31">
        <f t="shared" si="3"/>
        <v>0</v>
      </c>
      <c r="J101" s="24" t="s">
        <v>26</v>
      </c>
      <c r="K101" s="32"/>
      <c r="L101" s="33"/>
    </row>
    <row r="102" spans="1:12" s="8" customFormat="1" ht="15.75">
      <c r="A102" s="5" t="s">
        <v>8</v>
      </c>
      <c r="B102" s="31">
        <f t="shared" si="2"/>
        <v>7145418</v>
      </c>
      <c r="C102" s="31">
        <f t="shared" si="2"/>
        <v>7145418</v>
      </c>
      <c r="D102" s="31">
        <f t="shared" si="2"/>
        <v>7145418</v>
      </c>
      <c r="E102" s="24">
        <f>D102/C102*100</f>
        <v>100</v>
      </c>
      <c r="F102" s="5" t="s">
        <v>9</v>
      </c>
      <c r="G102" s="31">
        <f t="shared" si="3"/>
        <v>7145418</v>
      </c>
      <c r="H102" s="31">
        <f t="shared" si="3"/>
        <v>7145418</v>
      </c>
      <c r="I102" s="31">
        <f t="shared" si="3"/>
        <v>7145418</v>
      </c>
      <c r="J102" s="24">
        <f>I102/H102*100</f>
        <v>100</v>
      </c>
      <c r="K102" s="32"/>
      <c r="L102" s="33"/>
    </row>
  </sheetData>
  <sheetProtection/>
  <mergeCells count="3">
    <mergeCell ref="A2:J2"/>
    <mergeCell ref="A3:J3"/>
    <mergeCell ref="A4:J4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Sebők Csaba</dc:creator>
  <cp:keywords/>
  <dc:description/>
  <cp:lastModifiedBy>petischm</cp:lastModifiedBy>
  <cp:lastPrinted>2018-07-11T08:27:46Z</cp:lastPrinted>
  <dcterms:created xsi:type="dcterms:W3CDTF">2006-12-05T21:27:33Z</dcterms:created>
  <dcterms:modified xsi:type="dcterms:W3CDTF">2019-05-25T12:06:32Z</dcterms:modified>
  <cp:category/>
  <cp:version/>
  <cp:contentType/>
  <cp:contentStatus/>
</cp:coreProperties>
</file>