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 tabRatio="599" firstSheet="2" activeTab="9"/>
  </bookViews>
  <sheets>
    <sheet name="Mérleg" sheetId="3" r:id="rId1"/>
    <sheet name="bevét" sheetId="16" r:id="rId2"/>
    <sheet name="Normatíva " sheetId="17" r:id="rId3"/>
    <sheet name="Bevételek" sheetId="1" r:id="rId4"/>
    <sheet name="Bér, dologi" sheetId="4" r:id="rId5"/>
    <sheet name="Segély" sheetId="5" r:id="rId6"/>
    <sheet name="Fejlesztés" sheetId="11" r:id="rId7"/>
    <sheet name="Támogatások" sheetId="6" r:id="rId8"/>
    <sheet name="Vagyonmérleg" sheetId="22" r:id="rId9"/>
    <sheet name="Közv.támog." sheetId="20" r:id="rId10"/>
  </sheets>
  <calcPr calcId="125725"/>
</workbook>
</file>

<file path=xl/calcChain.xml><?xml version="1.0" encoding="utf-8"?>
<calcChain xmlns="http://schemas.openxmlformats.org/spreadsheetml/2006/main">
  <c r="E37" i="6"/>
  <c r="D16" i="5"/>
  <c r="C16"/>
  <c r="C27" i="17"/>
  <c r="D27"/>
  <c r="D23"/>
  <c r="E23"/>
  <c r="D20"/>
  <c r="D21" s="1"/>
  <c r="E20"/>
  <c r="E21" s="1"/>
  <c r="C20"/>
  <c r="C21" s="1"/>
  <c r="D13"/>
  <c r="D17" s="1"/>
  <c r="E13"/>
  <c r="E17" s="1"/>
  <c r="E12"/>
  <c r="D12"/>
  <c r="C23"/>
  <c r="C13"/>
  <c r="C17" s="1"/>
  <c r="C12"/>
  <c r="E27" l="1"/>
  <c r="E30" i="6"/>
  <c r="E31"/>
  <c r="E32"/>
  <c r="E33"/>
  <c r="E34"/>
  <c r="E39"/>
  <c r="E40"/>
  <c r="E41"/>
  <c r="D35"/>
  <c r="C35"/>
  <c r="E35" s="1"/>
  <c r="C27"/>
  <c r="D27"/>
  <c r="E26"/>
  <c r="E25"/>
  <c r="B35"/>
  <c r="C42"/>
  <c r="E42" s="1"/>
  <c r="D42"/>
  <c r="B42"/>
  <c r="B27"/>
  <c r="C27" i="4"/>
  <c r="E33" i="16"/>
  <c r="E34"/>
  <c r="E35"/>
  <c r="E37"/>
  <c r="E38"/>
  <c r="E39"/>
  <c r="E40"/>
  <c r="E41"/>
  <c r="E42"/>
  <c r="D35"/>
  <c r="E31"/>
  <c r="E30"/>
  <c r="I10" i="1"/>
  <c r="I11"/>
  <c r="I12"/>
  <c r="I13"/>
  <c r="I14"/>
  <c r="I15"/>
  <c r="I16"/>
  <c r="I17"/>
  <c r="I9"/>
  <c r="D14" i="16"/>
  <c r="D26" i="3"/>
  <c r="D20"/>
  <c r="G18" i="1"/>
  <c r="F18"/>
  <c r="E18"/>
  <c r="B18"/>
  <c r="I18" l="1"/>
  <c r="D24" i="16" l="1"/>
  <c r="C35"/>
  <c r="D31"/>
  <c r="C31"/>
  <c r="E18"/>
  <c r="E20"/>
  <c r="E21"/>
  <c r="E22"/>
  <c r="E23"/>
  <c r="E27"/>
  <c r="C28"/>
  <c r="D28"/>
  <c r="E28" s="1"/>
  <c r="C24"/>
  <c r="C43"/>
  <c r="D43"/>
  <c r="E43" s="1"/>
  <c r="B43"/>
  <c r="B35"/>
  <c r="B31"/>
  <c r="B28"/>
  <c r="B24"/>
  <c r="E24" l="1"/>
  <c r="B14"/>
  <c r="F21" i="11" l="1"/>
  <c r="D23"/>
  <c r="D16"/>
  <c r="D28" i="3"/>
  <c r="F26"/>
  <c r="F20"/>
  <c r="C20"/>
  <c r="B20"/>
  <c r="H20"/>
  <c r="H26" s="1"/>
  <c r="H28" s="1"/>
  <c r="G20"/>
  <c r="G26" s="1"/>
  <c r="G28" s="1"/>
  <c r="B26"/>
  <c r="C23" i="4"/>
  <c r="G24"/>
  <c r="G25"/>
  <c r="G26"/>
  <c r="K24"/>
  <c r="K25"/>
  <c r="K26"/>
  <c r="O24"/>
  <c r="O25"/>
  <c r="O26"/>
  <c r="E23"/>
  <c r="E27"/>
  <c r="F23"/>
  <c r="F27"/>
  <c r="G23"/>
  <c r="G27"/>
  <c r="H23"/>
  <c r="H27"/>
  <c r="I23"/>
  <c r="I27"/>
  <c r="J23"/>
  <c r="J27"/>
  <c r="K23"/>
  <c r="K27"/>
  <c r="L23"/>
  <c r="L27"/>
  <c r="M23"/>
  <c r="M27"/>
  <c r="N23"/>
  <c r="N27"/>
  <c r="O27" s="1"/>
  <c r="D23"/>
  <c r="D27"/>
  <c r="O23"/>
  <c r="O22"/>
  <c r="O20"/>
  <c r="O19"/>
  <c r="O17"/>
  <c r="O16"/>
  <c r="O15"/>
  <c r="O14"/>
  <c r="O13"/>
  <c r="K13"/>
  <c r="G13"/>
  <c r="O12"/>
  <c r="K12"/>
  <c r="G12"/>
  <c r="O11"/>
  <c r="K11"/>
  <c r="G11"/>
  <c r="K10"/>
  <c r="G10"/>
  <c r="O9"/>
  <c r="K9"/>
  <c r="G9"/>
  <c r="C26" i="3"/>
  <c r="C28" s="1"/>
  <c r="F28"/>
  <c r="B28"/>
  <c r="E24" i="6"/>
  <c r="E23"/>
  <c r="E22"/>
  <c r="E21"/>
  <c r="E20"/>
  <c r="E19"/>
  <c r="E18"/>
  <c r="E17"/>
  <c r="E16"/>
  <c r="E15"/>
  <c r="E14"/>
  <c r="E13"/>
  <c r="E12"/>
  <c r="E11"/>
  <c r="E10"/>
  <c r="E9"/>
  <c r="E8"/>
  <c r="D25" i="11"/>
  <c r="E16"/>
  <c r="E23"/>
  <c r="C23"/>
  <c r="F20"/>
  <c r="F19"/>
  <c r="C16"/>
  <c r="C25" s="1"/>
  <c r="F15"/>
  <c r="F13"/>
  <c r="F12"/>
  <c r="F11"/>
  <c r="F10"/>
  <c r="F9"/>
  <c r="C12" i="5"/>
  <c r="C21"/>
  <c r="C28"/>
  <c r="D12"/>
  <c r="D21"/>
  <c r="E21" s="1"/>
  <c r="D28"/>
  <c r="E31"/>
  <c r="E28"/>
  <c r="B28"/>
  <c r="E27"/>
  <c r="E26"/>
  <c r="E25"/>
  <c r="E24"/>
  <c r="E23"/>
  <c r="B21"/>
  <c r="E20"/>
  <c r="E19"/>
  <c r="E18"/>
  <c r="B16"/>
  <c r="B30" s="1"/>
  <c r="B32" s="1"/>
  <c r="E15"/>
  <c r="E14"/>
  <c r="E13"/>
  <c r="E11"/>
  <c r="E10"/>
  <c r="E9"/>
  <c r="E8"/>
  <c r="H18" i="1"/>
  <c r="C18"/>
  <c r="D18"/>
  <c r="C14" i="16"/>
  <c r="E13"/>
  <c r="E12"/>
  <c r="E11"/>
  <c r="E10"/>
  <c r="E9"/>
  <c r="E8"/>
  <c r="F16" i="11"/>
  <c r="E7" i="16"/>
  <c r="C11" i="20"/>
  <c r="C27"/>
  <c r="C30" i="5" l="1"/>
  <c r="C32" s="1"/>
  <c r="E12"/>
  <c r="E27" i="6"/>
  <c r="E14" i="16"/>
  <c r="F23" i="11"/>
  <c r="D30" i="5"/>
  <c r="E16"/>
  <c r="E25" i="11"/>
  <c r="F25" s="1"/>
  <c r="D32" i="5" l="1"/>
  <c r="E32" s="1"/>
  <c r="E30"/>
</calcChain>
</file>

<file path=xl/sharedStrings.xml><?xml version="1.0" encoding="utf-8"?>
<sst xmlns="http://schemas.openxmlformats.org/spreadsheetml/2006/main" count="475" uniqueCount="427">
  <si>
    <t>Összesen</t>
  </si>
  <si>
    <t>Egyéb sajátos bevételek</t>
  </si>
  <si>
    <t>Felhalmozási bevételek</t>
  </si>
  <si>
    <t>Intézményi működési bevételek</t>
  </si>
  <si>
    <t>Kiszámlázott ÁFA</t>
  </si>
  <si>
    <t>Kamatbevétel</t>
  </si>
  <si>
    <t>Jogcím</t>
  </si>
  <si>
    <t>Temetési segély</t>
  </si>
  <si>
    <t>Közgyógyellátás</t>
  </si>
  <si>
    <t>Köztemetés</t>
  </si>
  <si>
    <t>Szlovák Baráti kör</t>
  </si>
  <si>
    <t>Asszonykórus</t>
  </si>
  <si>
    <t>Diákönkormányzat</t>
  </si>
  <si>
    <t>Cselgáncs klub</t>
  </si>
  <si>
    <t>Vöröskereszt</t>
  </si>
  <si>
    <t>Nyugdíjas klub</t>
  </si>
  <si>
    <t>Pilisi Szlovákok Egyesülete</t>
  </si>
  <si>
    <t>Pincefalu Egyesület</t>
  </si>
  <si>
    <t>Intézményi ellátás díja</t>
  </si>
  <si>
    <t>Ápolási díj (helyi)</t>
  </si>
  <si>
    <t xml:space="preserve">Átmeneti segély </t>
  </si>
  <si>
    <t>Rendkív.gyermekvédelmi tám.</t>
  </si>
  <si>
    <t>Önkorm. rend.-ben megállapított</t>
  </si>
  <si>
    <t>Piliscsévi Polgárőr Egylet</t>
  </si>
  <si>
    <t>Pilis-Gerecse Társulás</t>
  </si>
  <si>
    <t>Istergránum</t>
  </si>
  <si>
    <t>B e v é t e l e k</t>
  </si>
  <si>
    <t>Tovább szlázott szolg. bev.</t>
  </si>
  <si>
    <t>Beruházási kiadások</t>
  </si>
  <si>
    <t>Felújítási kiadások</t>
  </si>
  <si>
    <t>eredeti</t>
  </si>
  <si>
    <t>mód.</t>
  </si>
  <si>
    <t>Működési kiadások</t>
  </si>
  <si>
    <t>%</t>
  </si>
  <si>
    <t>Önkormányzat által saját hatáskörben adott pénzügyi ellátás</t>
  </si>
  <si>
    <t>Csévi gyerekek beisk.</t>
  </si>
  <si>
    <t>Karácsonyi segély</t>
  </si>
  <si>
    <t>Csatorna</t>
  </si>
  <si>
    <t>Óvoda és Bölcsőde</t>
  </si>
  <si>
    <t>Rászorultságtól függő pénzbeli,szociális, gyerekvédelmi ellátások</t>
  </si>
  <si>
    <t xml:space="preserve">        kórházi ápolás</t>
  </si>
  <si>
    <t xml:space="preserve">        eseti gyógyszer tám.</t>
  </si>
  <si>
    <t xml:space="preserve">        harmadik gyermek szül.</t>
  </si>
  <si>
    <t xml:space="preserve">                  összesen</t>
  </si>
  <si>
    <t>Természetben nyújtott szociális ellátások</t>
  </si>
  <si>
    <t xml:space="preserve">                összesen:</t>
  </si>
  <si>
    <t>Arany János pály.</t>
  </si>
  <si>
    <t xml:space="preserve">                 összesen</t>
  </si>
  <si>
    <t>Folyósított ellátás összesen</t>
  </si>
  <si>
    <t>eFt</t>
  </si>
  <si>
    <t>teljesítés</t>
  </si>
  <si>
    <t>Megnevezés</t>
  </si>
  <si>
    <t>Egyházi kórus</t>
  </si>
  <si>
    <t>telj.</t>
  </si>
  <si>
    <t>Az önkormányzat által nyújtot közvetett támogatások</t>
  </si>
  <si>
    <t>jogcím</t>
  </si>
  <si>
    <t>Visszanem térítendő lakás építási tám:</t>
  </si>
  <si>
    <t>Helyi adónál biztosított kedvezmények</t>
  </si>
  <si>
    <t>Bérbeadásnál nyújtott kedvezmény</t>
  </si>
  <si>
    <t>Egyéb nyújtott kedvezmény</t>
  </si>
  <si>
    <t>Az Önkormányzat adósság állománya</t>
  </si>
  <si>
    <t>Ft-ban</t>
  </si>
  <si>
    <t>típus</t>
  </si>
  <si>
    <t>összeg</t>
  </si>
  <si>
    <t>lejárat</t>
  </si>
  <si>
    <t>belföldi szállító</t>
  </si>
  <si>
    <t>Állami támogatás adatai</t>
  </si>
  <si>
    <t>Műv.Ház</t>
  </si>
  <si>
    <t>Piliscsév Község Önkormányzata</t>
  </si>
  <si>
    <t>Intézmény finanszírozás</t>
  </si>
  <si>
    <t>Intézményi működési bevételek össz.</t>
  </si>
  <si>
    <t>Egyéb közhatalmi bevételek</t>
  </si>
  <si>
    <t>Igazgatás</t>
  </si>
  <si>
    <t>Óvoda</t>
  </si>
  <si>
    <t>Iskola</t>
  </si>
  <si>
    <t>Önkormányzat össz.</t>
  </si>
  <si>
    <t>Szolgáltatások ellenértéke</t>
  </si>
  <si>
    <t>Kötbér, bírság</t>
  </si>
  <si>
    <t>ÁFA visszatérülés(ford.Áfa)</t>
  </si>
  <si>
    <t>Intézm. működési bevételek</t>
  </si>
  <si>
    <t>Közös Hiv.</t>
  </si>
  <si>
    <t>Intézményi működési bevételek (teljesítés adatai)</t>
  </si>
  <si>
    <t>Közös Önk.Hivatal</t>
  </si>
  <si>
    <t>Műv. Ház és Könyvtár</t>
  </si>
  <si>
    <t xml:space="preserve">Természetbeni átm.(segély tüzelő, int. tér., gyermek szállítás) </t>
  </si>
  <si>
    <t>Baba utalvány</t>
  </si>
  <si>
    <t>Közös Hivatal által folyósított ellátások</t>
  </si>
  <si>
    <t>Folyósított ellátás mindösszesen</t>
  </si>
  <si>
    <t>összesen:</t>
  </si>
  <si>
    <t>Felhalmozási kiadások összesen:</t>
  </si>
  <si>
    <t>Támogatások, átadott p.</t>
  </si>
  <si>
    <t xml:space="preserve">Szlovák önkormányzat </t>
  </si>
  <si>
    <t>Bolgár önkormányzat</t>
  </si>
  <si>
    <t>Lövész Sportegyesület</t>
  </si>
  <si>
    <t>Vállalkozásnak (isk. eü.)</t>
  </si>
  <si>
    <t>Támogatások, átadott p. összesen</t>
  </si>
  <si>
    <t>Kistérségi társulásnak (Gy. jólét. alap.)</t>
  </si>
  <si>
    <t>Kistérségi társulásnak (Idősek klubja)</t>
  </si>
  <si>
    <t>Intézmény finanszírozás összesen</t>
  </si>
  <si>
    <t>2014. évi beszámoló</t>
  </si>
  <si>
    <t>Szociális ellátások, 2014.</t>
  </si>
  <si>
    <t>2014.</t>
  </si>
  <si>
    <t>Bevételek, 2014.</t>
  </si>
  <si>
    <t>Felhalmozási kiadások, 2014.</t>
  </si>
  <si>
    <t>Támogatások, átadott pénzeszközök, 2014.</t>
  </si>
  <si>
    <t>2014. december 31.</t>
  </si>
  <si>
    <t>Ösztöndíj, Bursa</t>
  </si>
  <si>
    <t>Pályázati önerő (játszótér)</t>
  </si>
  <si>
    <t>Csabai u.</t>
  </si>
  <si>
    <t>Településrendezési terv módosítása</t>
  </si>
  <si>
    <t>Szilvás u. (2013-ról áthúzódó)</t>
  </si>
  <si>
    <t>Nefelejcs u. (2013-ról áthúzódó)</t>
  </si>
  <si>
    <t>Eszközvásárlás (közfoglalkoztatás pályázat</t>
  </si>
  <si>
    <t xml:space="preserve">Tisztítómű </t>
  </si>
  <si>
    <t xml:space="preserve">Orvosi rendelő klíma </t>
  </si>
  <si>
    <t>Polgármesteri Hivatal</t>
  </si>
  <si>
    <t>Eszközvásárlás (óvoda)</t>
  </si>
  <si>
    <t>Bevételek</t>
  </si>
  <si>
    <t>Kiadások</t>
  </si>
  <si>
    <t>Eredeti</t>
  </si>
  <si>
    <t>Mód</t>
  </si>
  <si>
    <t>Telj.</t>
  </si>
  <si>
    <t>Tárgyévi bevételek</t>
  </si>
  <si>
    <t>Tárgyévi működési kiadások</t>
  </si>
  <si>
    <t>Mindösszesen</t>
  </si>
  <si>
    <t>Halmozódásmentes főösszeg</t>
  </si>
  <si>
    <t>Önkormányzatok működési támogatási (B11)</t>
  </si>
  <si>
    <t>Egyéb műk. c. tám. bev. államh.-on belülről (B16)</t>
  </si>
  <si>
    <t>Közhatalmi bevételek (B3)</t>
  </si>
  <si>
    <t>Működési bevételek (B4)</t>
  </si>
  <si>
    <t>Felhalmozási bevételek (B5)</t>
  </si>
  <si>
    <t>Felhalm. c. átvett pénzeszközök (B7)</t>
  </si>
  <si>
    <t>Műk. c. támogatások államh.-on belülről (B1)</t>
  </si>
  <si>
    <t>Felhalm. c. önkorm. támogatás</t>
  </si>
  <si>
    <t>Központi, irányítószervi támogatás (B816)</t>
  </si>
  <si>
    <t>Működési célú támogatások</t>
  </si>
  <si>
    <t>Felhalmozási c. EU-s programok</t>
  </si>
  <si>
    <t>ÁHT-n belüli megelőlegezések</t>
  </si>
  <si>
    <t>Maradvány igénybevétele (B813) önkormányzat</t>
  </si>
  <si>
    <t>Maradvány igénybevétele (B813) óvoda</t>
  </si>
  <si>
    <t>Maradvány igénybevétele (B813) művelődési ház</t>
  </si>
  <si>
    <t>Maradvány igénybevétele (B813) közös hivatal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</si>
  <si>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</si>
  <si>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</si>
  <si>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</si>
  <si>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</si>
  <si>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 belülre (K506)</t>
  </si>
  <si>
    <t>Egyéb műk. c. támog. államházt.kívülre (K511)</t>
  </si>
  <si>
    <t>Belföldi finanszírozás kiadásai (K91)</t>
  </si>
  <si>
    <t>Központi, irányító szervi kiadások folyósítása (K915)</t>
  </si>
  <si>
    <t>ÁHT-n belüli megelőlegezések visszafizetése</t>
  </si>
  <si>
    <t>Beruházások (K6)</t>
  </si>
  <si>
    <t>Felújítások</t>
  </si>
  <si>
    <t>Tartalékok (K512)</t>
  </si>
  <si>
    <t>Kormányzati funkció (COFOG)</t>
  </si>
  <si>
    <t>Személyi juttatások</t>
  </si>
  <si>
    <t>Munkaadót terhelő járulékok</t>
  </si>
  <si>
    <t>Dologi kiadások</t>
  </si>
  <si>
    <t>száma</t>
  </si>
  <si>
    <t>megnevezése</t>
  </si>
  <si>
    <t>Eredeti előirányzat</t>
  </si>
  <si>
    <t>Módosított előirányzat</t>
  </si>
  <si>
    <t>Teljesítés</t>
  </si>
  <si>
    <t>011130</t>
  </si>
  <si>
    <t>Önkormányzatok és önk. hivatalok jogalkotási és általános igazgatási tevékenysége</t>
  </si>
  <si>
    <t>041233</t>
  </si>
  <si>
    <t>Hosszabb időtartamú közfoglalkoztatás</t>
  </si>
  <si>
    <t>066020</t>
  </si>
  <si>
    <t>Város-, községgazdálkodási egyéb szolgáltatások</t>
  </si>
  <si>
    <t>074031</t>
  </si>
  <si>
    <t>Család és nővédelmi eü. gondozás</t>
  </si>
  <si>
    <t>096020</t>
  </si>
  <si>
    <t>Iskolai intézményi étkeztetés</t>
  </si>
  <si>
    <t>013320</t>
  </si>
  <si>
    <t>Köztemető fenntartása</t>
  </si>
  <si>
    <t>013350</t>
  </si>
  <si>
    <t>Az önkormányzati vagyonnal való gazdálkodással kapcsolatos feladatok</t>
  </si>
  <si>
    <t>016080</t>
  </si>
  <si>
    <t>Kiemelt állami és önkormányzati rendezvények</t>
  </si>
  <si>
    <t>045160</t>
  </si>
  <si>
    <t>Közutak, hidak, alagutak üzemeltetése, fenntartása</t>
  </si>
  <si>
    <t>052020</t>
  </si>
  <si>
    <t>Szennyvíz gyűjtése, tisztítása, elhelyezése</t>
  </si>
  <si>
    <t>064010</t>
  </si>
  <si>
    <t>Közvilágítás</t>
  </si>
  <si>
    <t>102030</t>
  </si>
  <si>
    <t>Idősek, demens betegek nappali ellátása</t>
  </si>
  <si>
    <t>107054</t>
  </si>
  <si>
    <t>Családsegítés</t>
  </si>
  <si>
    <t>096010</t>
  </si>
  <si>
    <t>Óvodai intézményi étkeztetés</t>
  </si>
  <si>
    <t>Önkormányzat összesen</t>
  </si>
  <si>
    <t>Bér, járulék és dologi kiadások kormányzati funkció (COFOG) szerinti bontásban</t>
  </si>
  <si>
    <t>Normatíva elszámolás (2013. évi)</t>
  </si>
  <si>
    <t>Pályázat (Egészségnap)</t>
  </si>
  <si>
    <t>Egyéb működési bevételek</t>
  </si>
  <si>
    <t>Ellátási díjak</t>
  </si>
  <si>
    <t>ÁFA visszatérítése</t>
  </si>
  <si>
    <t>Útpadkák javítása (Hősök ter, Béke u.)</t>
  </si>
  <si>
    <t>Vis Maior</t>
  </si>
  <si>
    <t>Bérleti díjak</t>
  </si>
  <si>
    <t>Közvetített szolgáltatások ellenértéke</t>
  </si>
  <si>
    <t>Kamatbevételek</t>
  </si>
  <si>
    <t>Közhatalmi bevételek</t>
  </si>
  <si>
    <t>Vagyoni típusú adók</t>
  </si>
  <si>
    <t xml:space="preserve">Magánszemélyek komm. adója </t>
  </si>
  <si>
    <t>Értékesítési és forgalmi adók</t>
  </si>
  <si>
    <t>Iparűzési adó</t>
  </si>
  <si>
    <t>Gépjárműadók</t>
  </si>
  <si>
    <t>Egyéb áruhasználati és szolgáltatási adók</t>
  </si>
  <si>
    <t>Közhatalmi bevételek összesen</t>
  </si>
  <si>
    <t>Önkormányzatok működési támogatásai</t>
  </si>
  <si>
    <t>Önkormányzatok működési tám. összesen</t>
  </si>
  <si>
    <t>Állami támogatás</t>
  </si>
  <si>
    <t xml:space="preserve">Felhalm.c. visszat. tám.kölcs. visszatérülése </t>
  </si>
  <si>
    <t>Egyéb felhalm. c. átvett pénzeszközök</t>
  </si>
  <si>
    <t>Felhalmozási c. átvett pénzeszközök</t>
  </si>
  <si>
    <t>Ingatlan értékesítés</t>
  </si>
  <si>
    <t>Közfoglalkoztatásra kapott támogatás</t>
  </si>
  <si>
    <t>Műk. c. tám. bev. államházt.-on belülről (MEP)</t>
  </si>
  <si>
    <t>Választási költségekre hozzájár. (Közös Hiv.)</t>
  </si>
  <si>
    <t>Pályázat (TÁMOP óvoda)</t>
  </si>
  <si>
    <t>Egyéb műk. c. tám. bev. államházt.-on belülről</t>
  </si>
  <si>
    <t>Önkormány-zati vagyon</t>
  </si>
  <si>
    <t>lét-szám</t>
  </si>
  <si>
    <t>Piliscsév SE</t>
  </si>
  <si>
    <t xml:space="preserve">Egyéb támogatások (Kempo,Kolibri,Pilis Kupa) </t>
  </si>
  <si>
    <t>Intézmény finanszírozás Műv. Ház</t>
  </si>
  <si>
    <t>Intézmény finanszírozás Óvoda</t>
  </si>
  <si>
    <t>Közös Hivatal által átadott p.</t>
  </si>
  <si>
    <t>Művelődési Háznak pály.előfinansz.</t>
  </si>
  <si>
    <t xml:space="preserve">Intézmény finanszírozás Közös Hiv. </t>
  </si>
  <si>
    <t>Egyéb műk.c.támogatás összesen</t>
  </si>
  <si>
    <t>Műv.Ház által adott támogatás</t>
  </si>
  <si>
    <t>ESZKÖZÖK</t>
  </si>
  <si>
    <t>A/I/1        Vagyoni értékű jogok</t>
  </si>
  <si>
    <t>A/I/2        Szellemi termékek</t>
  </si>
  <si>
    <t>A/I/3        Immateriális javak értékhelyesbítése</t>
  </si>
  <si>
    <t>A/I        Immateriális javak (=A/I/1+A/I/2+A/I/3) (04=01+02+03)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</si>
  <si>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</si>
  <si>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</si>
  <si>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</si>
  <si>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</si>
  <si>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</si>
  <si>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        Tárgyi eszközök (=A/II/1+...+A/II/5) (10=05+...+09)</t>
  </si>
  <si>
    <t>A/III/1        Tartós részesedések (11&gt;=12+13)</t>
  </si>
  <si>
    <t>A/III/1a        - ebből: tartós részesedések jegybankban</t>
  </si>
  <si>
    <t>A/III/1b        - ebből: tartós részesedések társulásban</t>
  </si>
  <si>
    <t>A/III/2        Tartós hitelviszonyt megtestesítő értékpapírok (14&gt;=15+16)</t>
  </si>
  <si>
    <t>A/III/2a        - ebből: államkötvények</t>
  </si>
  <si>
    <t>A/III/2b        - ebből: helyi önkormányzatok kötvényei</t>
  </si>
  <si>
    <t>A/III/3        Befektetett pénzügyi eszközök értékhelyesbítése</t>
  </si>
  <si>
    <t>A/III        Befektetett pénzügyi eszközök (=A/III/1+A/III/2+A/III/3) (18=11+14+17)</t>
  </si>
  <si>
    <t>A/IV/1        Koncesszióba, vagyonkezelésbe adott eszközök</t>
  </si>
  <si>
    <t>A/IV/2        Koncesszióba, vagyonkezelésbe adott eszközök értékhelyesbítése</t>
  </si>
  <si>
    <t>A/IV        Koncesszióba, vagyonkezelésbe adott eszközök (=A/IV/1+A/IV/2) (21=19+20)</t>
  </si>
  <si>
    <t>A)        NEMZETI VAGYONBA TARTOZÓ BEFEKTETETT ESZKÖZÖK (=A/I+A/II+A/III+A/IV) (22=04+10+18+21)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</si>
  <si>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</si>
  <si>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</si>
  <si>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</si>
  <si>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</si>
  <si>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</si>
  <si>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 (=B/I/1+…+B/I/5) (28=23+...+27)</t>
  </si>
  <si>
    <t>B/II/1        Nem tartós részesedések</t>
  </si>
  <si>
    <t>B/II/2        Forgatási célú hitelviszonyt megtestesítő értékpapírok (30&gt;=31+...+35)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</si>
  <si>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</si>
  <si>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</si>
  <si>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</si>
  <si>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</si>
  <si>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</si>
  <si>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B/II        Értékpapírok (=B/II/1+B/II/2) (36=29+30)</t>
  </si>
  <si>
    <t>B)        NEMZETI VAGYONBA TARTOZÓ FORGÓESZKÖZÖK (= B/I+B/II) (37=28+36)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</si>
  <si>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</si>
  <si>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</si>
  <si>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</si>
  <si>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</si>
  <si>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</si>
  <si>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C)        PÉNZESZKÖZÖK (=C/I+…+C/V) (43=38+...+42)</t>
  </si>
  <si>
    <t>D/I/1        Költségvetési évben esedékes követelések működési célú támogatások bevételeire államháztartáson belülről (44&gt;=45)</t>
  </si>
  <si>
    <t>D/I/1a        - ebből: költségvetési évben esedékes követelések működési célú visszatérítendő támogatások, kölcsönök visszatérülésére államháztartáson belülről</t>
  </si>
  <si>
    <t>D/I/2        Költségvetési évben esedékes követelések felhalmozási célú támogatások bevételeire államháztartáson belülről (46&gt;=47)</t>
  </si>
  <si>
    <t>D/I/2a        - ebből: költségvetési évben esedékes követelések felhalmozási célú visszatérítendő támogatások, kölcsönök visszatérülésére államháztartáson belülről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</si>
  <si>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</si>
  <si>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</si>
  <si>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</si>
  <si>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D/I/6        Költségvetési évben esedékes követelések működési célú átvett pénzeszközre (51&gt;=52)</t>
  </si>
  <si>
    <t>D/I/6a        - ebből: költségvetési évben esedékes követelések működési célú visszatérítendő támogatások, kölcsönök visszatérülésére államháztartáson kívülről</t>
  </si>
  <si>
    <t>D/I/7        Költségvetési évben esedékes követelések felhalmozási célú átvett pénzeszközre (53&gt;=54)</t>
  </si>
  <si>
    <t>D/I/7a        - ebből: költségvetési évben esedékes követelések felhalmozási célú visszatérítendő támogatások, kölcsönök visszatérülésére államháztartáson kívülről</t>
  </si>
  <si>
    <t>D/I/8        Költségvetési évben esedékes követelések finanszírozási bevételekre (55&gt;=56)</t>
  </si>
  <si>
    <t>D/I/8a        - ebből: költségvetési évben esedékes követelések államháztartáson belüli megelőlegezések törlesztésére</t>
  </si>
  <si>
    <t>D/I        Költségvetési évben esedékes követelések (=D/I/1+…+D/I/8) (57=44+46+48+...+51+53+55)</t>
  </si>
  <si>
    <t>D/II/1        Költségvetési évet követően esedékes követelések működési célú támogatások bevételeire államháztartáson belülről (58&gt;=59)</t>
  </si>
  <si>
    <t>D/II/1a        - ebből: költségvetési évet követően esedékes követelések működési célú visszatérítendő támogatások, kölcsönök visszatérülésére államháztartáson belülről</t>
  </si>
  <si>
    <t>D/II/2        Költségvetési évet követően esedékes követelések felhalmozási célú támogatások bevételeire államháztartáson belülről (60&gt;=61)</t>
  </si>
  <si>
    <t>D/II/2a        - ebből: költségvetési évet követően esedékes követelések felhalmozási célú visszatérítendő támogatások, kölcsönök visszatérülésére államháztartáson belülről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</si>
  <si>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</si>
  <si>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</si>
  <si>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</si>
  <si>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D/II/6        Költségvetési évet követően esedékes követelések működési célú átvett pénzeszközre (65&gt;=66)</t>
  </si>
  <si>
    <t>D/II/6a        - ebből: költségvetési évet követően esedékes követelések működési célú visszatérítendő támogatások, kölcsönök visszatérülésére államháztartáson kívülről</t>
  </si>
  <si>
    <t>D/II/7        Költségvetési évet követően esedékes követelések felhalmozási célú átvett pénzeszközre (67&gt;=68)</t>
  </si>
  <si>
    <t>D/II/7a        - ebből: költségvetési évet követően esedékes követelések felhalmozási célú visszatérítendő támogatások, kölcsönök visszatérülésére államháztartáson kívülről</t>
  </si>
  <si>
    <t>D/II/8        Költségvetési évet követően esedékes követelések finanszírozási bevételekre (69&gt;=70)</t>
  </si>
  <si>
    <t>D/II8a        - ebből: költségvetési évet követően esedékes követelések államháztartáson belüli megelőlegezések törlesztésére</t>
  </si>
  <si>
    <t>D/II        Költségvetési évet követően esedékes követelések (=D/II/1+…+D/II/8) (71=58+60+62+...+65+67+69)</t>
  </si>
  <si>
    <t>D/III/1        Adott előlegek (72&gt;=73+...+77)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</si>
  <si>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</si>
  <si>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</si>
  <si>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</si>
  <si>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</si>
  <si>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</si>
  <si>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</si>
  <si>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</si>
  <si>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</si>
  <si>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</si>
  <si>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</si>
  <si>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</si>
  <si>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D/III        Követelés jellegű sajátos elszámolások (=D/III/1+…+D/III/7) (84=72+78+...+83)</t>
  </si>
  <si>
    <t>D)        KÖVETELÉSEK (=D/I+D/II+D/III) (85=57+71+84)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</si>
  <si>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</si>
  <si>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</si>
  <si>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</si>
  <si>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</si>
  <si>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F)        AKTÍV IDŐBELI ELHATÁROLÁSOK (=F/1+F/2+F/3) (90=87+...+89)</t>
  </si>
  <si>
    <t>ESZKÖZÖK ÖSSZESEN (=A+B+C+D+E+F) (91=22+37+43+85+86+90)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</si>
  <si>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</si>
  <si>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</si>
  <si>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</si>
  <si>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</si>
  <si>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</si>
  <si>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</si>
  <si>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</si>
  <si>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G)        SAJÁT TŐKE (=G/I+…+G/VI) (98=92+...+97)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</si>
  <si>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</si>
  <si>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</si>
  <si>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</si>
  <si>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</si>
  <si>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H/I/5        Költségvetési évben esedékes kötelezettségek egyéb működési célú kiadásokra (103&gt;=104)</t>
  </si>
  <si>
    <t>H/I/5a        - ebből: költségvetési évben esedékes kötelezettségek működési célú visszatérítendő támogatások, kölcsönök törlesztésére államháztartáson belülre</t>
  </si>
  <si>
    <t>H/I/6        Költségvetési évben esedékes kötelezettségek beruházásokra</t>
  </si>
  <si>
    <t>H/I/7        Költségvetési évben esedékes kötelezettségek felújításokra</t>
  </si>
  <si>
    <t>H/I/8        Költségvetési évben esedékes kötelezettségek egyéb felhalmozási célú kiadásokra (107&gt;=108)</t>
  </si>
  <si>
    <t>H/I/8a        - ebből: költségvetési évben esedékes kötelezettségek felhalmozási célú visszatérítendő támogatások, kölcsönök törlesztésére államháztartáson belülre</t>
  </si>
  <si>
    <t>H/I/9        Költségvetési évben esedékes kötelezettségek finanszírozási kiadásokra (109&gt;=110+...+117)</t>
  </si>
  <si>
    <t>H/I/9a        - ebből: költségvetési évben esedékes kötelezettségek államháztartáson belüli megelőlegezések visszafizetésére</t>
  </si>
  <si>
    <t>H/I/9b        - ebből: költségvetési évben esedékes kötelezettségek hosszú lejáratú hitelek, kölcsönök törlesztésére</t>
  </si>
  <si>
    <t>H/I/9c        - ebből: költségvetési évben esedékes kötelezettségek likviditási célú hitelek, kölcsönök törlesztésére pénzügyi vállalkozásoknak</t>
  </si>
  <si>
    <t>H/I/9d        - ebből: költségvetési évben esedékes kötelezettségek rövid lejáratú hitelek, kölcsönök törlesztésére</t>
  </si>
  <si>
    <t>H/I/9e        - ebből: költségvetési évben esedékes kötelezettségek külföldi hitelek, kölcsönök törlesztésére</t>
  </si>
  <si>
    <t>H/I/9f        - ebből: költségvetési évben esedékes kötelezettségek forgatási célú belföldi értékpapírok beváltására</t>
  </si>
  <si>
    <t>H/I/9g        - ebből: költségvetési évben esedékes kötelezettségek befektetési célú belföldi értékpapírok beváltására</t>
  </si>
  <si>
    <t>H/I/9h        - ebből: költségvetési évben esedékes kötelezettségek külföldi értékpapírok beváltására</t>
  </si>
  <si>
    <t>H/I        Költségvetési évben esedékes kötelezettségek (=H/I/1+…H/I/9) (118=99+...+103+105+...+107+109)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</si>
  <si>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</si>
  <si>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</si>
  <si>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</si>
  <si>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</si>
  <si>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H/II/5        Költségvetési évet követően esedékes kötelezettségek egyéb működési célú kiadásokra (123&gt;=124)</t>
  </si>
  <si>
    <t>H/II/5a        - ebből: költségvetési évet követően esedékes kötelezettségek működési célú visszatérítendő támogatások, kölcsönök törlesztésére államháztartáson belülre</t>
  </si>
  <si>
    <t>H/II/6        Költségvetési évet követően esedékes kötelezettségek beruházásokra</t>
  </si>
  <si>
    <t>H/II/7        Költségvetési évet követően esedékes kötelezettségek felújításokra</t>
  </si>
  <si>
    <t>H/II/8        Költségvetési évet követően esedékes kötelezettségek egyéb felhalmozási célú kiadásokra (127&gt;=128)</t>
  </si>
  <si>
    <t>H/II/8a        - ebből: költségvetési évet követően esedékes kötelezettségek felhalmozási célú visszatérítendő támogatások, kölcsönök törlesztésére államháztartáson belülre</t>
  </si>
  <si>
    <t>H/II/9        Költségvetési évet követően esedékes kötelezettségek finanszírozási kiadásokra (129&gt;=130+...+137)</t>
  </si>
  <si>
    <t>H/II/9a        - ebből: költségvetési évet követően esedékes kötelezettségek államháztartáson belüli megelőlegezések visszafizetésére</t>
  </si>
  <si>
    <t>H/II/9b        - ebből: költségvetési évet követően esedékes kötelezettségek hosszú lejáratú hitelek, kölcsönök törlesztésére</t>
  </si>
  <si>
    <t>H/II/9c        - ebből: költségvetési évet követően esedékes kötelezettségek likviditási célú hitelek, kölcsönök törlesztésére pénzügyi vállalkozásoknak</t>
  </si>
  <si>
    <t>H/II/9d        - ebből: költségvetési évet követően esedékes kötelezettségek rövid lejáratú hitelek, kölcsönök törlesztésére</t>
  </si>
  <si>
    <t>H/II/9e        - ebből: költségvetési évet követően esedékes kötelezettségek külföldi hitelek, kölcsönök törlesztésére</t>
  </si>
  <si>
    <t>H/II/9f        - ebből: költségvetési évet követően esedékes kötelezettségek forgatási célú belföldi értékpapírok beváltására</t>
  </si>
  <si>
    <t>H/II/9g        - ebből: költségvetési évet követően esedékes kötelezettségek befektetési célú belföldi értékpapírok beváltására</t>
  </si>
  <si>
    <t>H/II/9h        - ebből: költségvetési évévet követően esedékes kötelezettségek külföldi értékpapírok beváltására</t>
  </si>
  <si>
    <t>H/II        Költségvetési évet követően esedékes kötelezettségek (=H/II/1+…H/II/9) (138=119+...+123+125+...+127+129)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</si>
  <si>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</si>
  <si>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</si>
  <si>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</si>
  <si>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</si>
  <si>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</si>
  <si>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</si>
  <si>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</si>
  <si>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H/III        Kötelezettség jellegű sajátos elszámolások (=H)/III/1+…+H)/III/7) (146=139+...+145)</t>
  </si>
  <si>
    <t>H)        KÖTELEZETTSÉGEK (=H/I+H/II+H/III) (=118+138+146)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</si>
  <si>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</si>
  <si>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</si>
  <si>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</si>
  <si>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</si>
  <si>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</si>
  <si>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>K)        PASSZÍV IDŐBELI ELHATÁROLÁSOK (=K/1+K/2+K/3) (153=150+...+152)</t>
  </si>
  <si>
    <t>FORRÁSOK ÖSSZESEN (=G+H+I+J+K) (=154=98+147+...+149+153)</t>
  </si>
  <si>
    <t>Piliscsév község Önkormányzatának vagyonmérlege</t>
  </si>
  <si>
    <t>I.1.a) Önkormányzati hivatal működésének támogatása</t>
  </si>
  <si>
    <t>I.1.b) Település-üzemeltetéshez kapcsolódó feladatellátás támogatása</t>
  </si>
  <si>
    <t>I.1.c. Egyéb önkormányzati feladatok támogatása</t>
  </si>
  <si>
    <t>III.2. - V. Hozzájárulás a pénzbeli szociális ellátásokhoz</t>
  </si>
  <si>
    <t>I. ÁLTALÁNOS FELADATOK TÁMOGATÁSA ÖSSZESEN</t>
  </si>
  <si>
    <t>II.1. Óvodapedagógusok, és az óvodapedagógusok nevelő munkáját közvetlenül segítők bértámogatása</t>
  </si>
  <si>
    <t>Óvodapedagógusok támogatása</t>
  </si>
  <si>
    <t>Segítők támogatása</t>
  </si>
  <si>
    <t>II.2. Óvodaműködtetési támogatás</t>
  </si>
  <si>
    <t>II. TELEPÜLÉSI ÖNKORMÁNYZATOK KÖZNEVELÉSI ÉS GYERMEKÉTKEZTETÉSI FELADATAINAK TÁMOGATÁSA ÖSSZESEN</t>
  </si>
  <si>
    <t>III.5.a) A finanszírozás szempontjából elismert dolgozók bértámogatása</t>
  </si>
  <si>
    <t>III.5.b) Gyermekétkeztetés üzemeltetési támogatása</t>
  </si>
  <si>
    <t>III.5. Gyermekétkeztetés támogatása</t>
  </si>
  <si>
    <t>III. A TELEPÜLÉSI ÖNKORMÁNYZATOK SZOCIÁLIS  ÉS GYERMEKJÓLÉTI  FELADATAINAK TÁMOGATÁSA ÖSSZESEN</t>
  </si>
  <si>
    <r>
      <t xml:space="preserve">Könyvtári, közművelődési és múzeumi feladatok támogatása </t>
    </r>
    <r>
      <rPr>
        <i/>
        <sz val="8"/>
        <color indexed="8"/>
        <rFont val="Times New Roman"/>
        <family val="1"/>
        <charset val="238"/>
      </rPr>
      <t xml:space="preserve">(2. sz. melléklet IV. 1. pontja) </t>
    </r>
  </si>
  <si>
    <t>IV. A TELEPÜLÉSI ÖNKORMÁNYZATOK KULTURÁLIS FELADATAINAK TÁMOGATÁSA ÖSSZESEN</t>
  </si>
  <si>
    <t>Helyi önkormányzatok és a többcélú kistérségi társulások egyes költségvetési kapcsolatokból számított bevételei összesen :</t>
  </si>
  <si>
    <t>Ft</t>
  </si>
  <si>
    <t>Eredeti ei.</t>
  </si>
  <si>
    <t>Módosított ei.</t>
  </si>
  <si>
    <t>Működési célú központosított előirányzatok</t>
  </si>
  <si>
    <t>Helyi önkormányzatok kiegészítő támogatásai</t>
  </si>
  <si>
    <t>Jövedelempótló támogatások</t>
  </si>
  <si>
    <t>Összevont mérleg</t>
  </si>
  <si>
    <t>Normatíva átadás, visszafizetés</t>
  </si>
  <si>
    <t xml:space="preserve">1. melléklet a 6/2015.(IV.29.) önkormányzati rendelethez   </t>
  </si>
  <si>
    <t xml:space="preserve">2. melléklet a 6/2015.(IV.29.) önkormányzati rendelethez   </t>
  </si>
  <si>
    <t xml:space="preserve">3. melléklet a 6/2015.(IV.29.) önkormányzati rendelethez   </t>
  </si>
  <si>
    <t xml:space="preserve">4. melléklet a 6/2015.(IV.29.) önkormányzati rendelethez   </t>
  </si>
  <si>
    <t xml:space="preserve">5. melléklet a 6/2015.(IV.29.) önkormányzati rendelethez   </t>
  </si>
  <si>
    <t xml:space="preserve">6. melléklet a 6/2015.(IV.29.) önkormányzati rendelethez   </t>
  </si>
  <si>
    <t xml:space="preserve">7. melléklet a 6/2015.(IV.29.) önkormányzati rendelethez   </t>
  </si>
  <si>
    <t xml:space="preserve">8. melléklet a 6/2015.(IV.29.) önkormányzati rendelethez   </t>
  </si>
  <si>
    <t>9. melléklet a 6/2015.(IV.29.) önkormányzati rendelethez</t>
  </si>
  <si>
    <t xml:space="preserve">10. melléklet a 6/2015.(IV.29.) önkormányzati rendelethez   </t>
  </si>
  <si>
    <t xml:space="preserve">11. melléklet a 6/2015.(IV.29.) önkormányzati rendelethez   </t>
  </si>
</sst>
</file>

<file path=xl/styles.xml><?xml version="1.0" encoding="utf-8"?>
<styleSheet xmlns="http://schemas.openxmlformats.org/spreadsheetml/2006/main">
  <numFmts count="5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_ ;\-#,##0\ "/>
    <numFmt numFmtId="165" formatCode="_-* #,##0.00,_F_t_-;\-* #,##0.00,_F_t_-;_-* \-??\ _F_t_-;_-@_-"/>
    <numFmt numFmtId="166" formatCode="_-* #,##0\ _F_t_-;\-* #,##0\ _F_t_-;_-* &quot;-&quot;??\ _F_t_-;_-@_-"/>
  </numFmts>
  <fonts count="65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b/>
      <sz val="11"/>
      <name val="Bookman Old Style"/>
      <family val="1"/>
    </font>
    <font>
      <sz val="14"/>
      <name val="Bookman Old Style"/>
      <family val="1"/>
    </font>
    <font>
      <b/>
      <sz val="13"/>
      <name val="Bookman Old Style"/>
      <family val="1"/>
    </font>
    <font>
      <sz val="13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Bookman Old Style"/>
      <family val="1"/>
      <charset val="238"/>
    </font>
    <font>
      <sz val="12"/>
      <name val="Arial CE"/>
      <charset val="238"/>
    </font>
    <font>
      <sz val="12"/>
      <name val="Bookman Old Style"/>
      <family val="1"/>
      <charset val="238"/>
    </font>
    <font>
      <b/>
      <sz val="14"/>
      <name val="Bookman Old Style"/>
      <family val="1"/>
      <charset val="238"/>
    </font>
    <font>
      <sz val="13"/>
      <name val="Bookman Old Style"/>
      <family val="1"/>
      <charset val="238"/>
    </font>
    <font>
      <b/>
      <sz val="13"/>
      <name val="Bookman Old Style"/>
      <family val="1"/>
      <charset val="238"/>
    </font>
    <font>
      <i/>
      <sz val="12"/>
      <name val="Bookman Old Style"/>
      <family val="1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color indexed="10"/>
      <name val="Arial CE"/>
      <charset val="238"/>
    </font>
    <font>
      <b/>
      <sz val="11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b/>
      <i/>
      <sz val="11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3"/>
      <name val="Bookman Old Style"/>
      <family val="1"/>
      <charset val="238"/>
    </font>
    <font>
      <b/>
      <i/>
      <sz val="12"/>
      <name val="Arial CE"/>
      <charset val="238"/>
    </font>
    <font>
      <sz val="10"/>
      <name val="MS Sans Serif"/>
      <family val="2"/>
      <charset val="238"/>
    </font>
    <font>
      <b/>
      <sz val="9"/>
      <name val="Times New Roman"/>
      <charset val="1"/>
    </font>
    <font>
      <sz val="10"/>
      <name val="Arial"/>
    </font>
    <font>
      <sz val="9"/>
      <name val="Times New Roman"/>
      <charset val="1"/>
    </font>
    <font>
      <sz val="9"/>
      <name val="Arial CE"/>
      <charset val="238"/>
    </font>
    <font>
      <sz val="9"/>
      <name val="Bookman Old Style"/>
      <family val="1"/>
    </font>
    <font>
      <b/>
      <sz val="9"/>
      <name val="Bookman Old Style"/>
      <family val="1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Bookman Old Style"/>
      <family val="1"/>
      <charset val="238"/>
    </font>
    <font>
      <sz val="11"/>
      <name val="Arial CE"/>
      <family val="2"/>
      <charset val="238"/>
    </font>
    <font>
      <sz val="9"/>
      <name val="Times New Roman"/>
      <family val="1"/>
      <charset val="238"/>
    </font>
    <font>
      <b/>
      <sz val="8"/>
      <name val="Arial CE"/>
      <charset val="238"/>
    </font>
    <font>
      <b/>
      <i/>
      <sz val="10"/>
      <name val="Bookman Old Style"/>
      <family val="1"/>
    </font>
    <font>
      <b/>
      <i/>
      <sz val="12"/>
      <name val="Bookman Old Style"/>
      <family val="1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sz val="14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5" fontId="4" fillId="0" borderId="0"/>
    <xf numFmtId="43" fontId="30" fillId="0" borderId="0" applyFont="0" applyFill="0" applyBorder="0" applyAlignment="0" applyProtection="0"/>
    <xf numFmtId="0" fontId="30" fillId="0" borderId="0"/>
    <xf numFmtId="0" fontId="41" fillId="0" borderId="0"/>
    <xf numFmtId="0" fontId="3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/>
    <xf numFmtId="0" fontId="30" fillId="0" borderId="0"/>
  </cellStyleXfs>
  <cellXfs count="403">
    <xf numFmtId="0" fontId="0" fillId="0" borderId="0" xfId="0"/>
    <xf numFmtId="0" fontId="3" fillId="0" borderId="0" xfId="0" applyFont="1"/>
    <xf numFmtId="0" fontId="0" fillId="0" borderId="0" xfId="0" applyBorder="1"/>
    <xf numFmtId="0" fontId="5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5" fillId="0" borderId="1" xfId="0" applyFont="1" applyBorder="1"/>
    <xf numFmtId="0" fontId="15" fillId="0" borderId="2" xfId="0" applyFont="1" applyBorder="1"/>
    <xf numFmtId="3" fontId="10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3" fontId="0" fillId="0" borderId="0" xfId="0" applyNumberFormat="1"/>
    <xf numFmtId="0" fontId="21" fillId="0" borderId="0" xfId="0" applyFont="1" applyBorder="1" applyAlignment="1"/>
    <xf numFmtId="0" fontId="20" fillId="0" borderId="0" xfId="0" applyFont="1" applyBorder="1" applyAlignment="1"/>
    <xf numFmtId="0" fontId="24" fillId="0" borderId="0" xfId="0" applyFont="1"/>
    <xf numFmtId="0" fontId="24" fillId="0" borderId="0" xfId="0" applyFont="1" applyAlignment="1"/>
    <xf numFmtId="0" fontId="24" fillId="0" borderId="0" xfId="0" applyFont="1" applyAlignment="1">
      <alignment horizontal="right"/>
    </xf>
    <xf numFmtId="44" fontId="8" fillId="0" borderId="0" xfId="7" applyFont="1" applyAlignment="1"/>
    <xf numFmtId="0" fontId="2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2" fillId="0" borderId="1" xfId="0" applyFont="1" applyBorder="1" applyAlignment="1">
      <alignment horizontal="left" vertical="center" wrapText="1"/>
    </xf>
    <xf numFmtId="0" fontId="27" fillId="0" borderId="1" xfId="0" applyFont="1" applyBorder="1"/>
    <xf numFmtId="3" fontId="27" fillId="0" borderId="7" xfId="0" applyNumberFormat="1" applyFont="1" applyBorder="1" applyAlignment="1">
      <alignment horizontal="right"/>
    </xf>
    <xf numFmtId="0" fontId="14" fillId="0" borderId="1" xfId="0" applyFont="1" applyBorder="1"/>
    <xf numFmtId="0" fontId="22" fillId="0" borderId="1" xfId="0" applyFont="1" applyBorder="1" applyAlignment="1">
      <alignment wrapText="1"/>
    </xf>
    <xf numFmtId="0" fontId="27" fillId="0" borderId="7" xfId="0" applyFont="1" applyBorder="1" applyAlignment="1">
      <alignment horizontal="right"/>
    </xf>
    <xf numFmtId="0" fontId="0" fillId="0" borderId="0" xfId="0" applyBorder="1" applyAlignment="1"/>
    <xf numFmtId="0" fontId="7" fillId="0" borderId="4" xfId="0" applyFont="1" applyBorder="1" applyAlignment="1">
      <alignment horizontal="center" vertical="center"/>
    </xf>
    <xf numFmtId="0" fontId="31" fillId="0" borderId="0" xfId="0" applyFont="1"/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0" fillId="0" borderId="4" xfId="0" applyBorder="1"/>
    <xf numFmtId="0" fontId="0" fillId="0" borderId="9" xfId="0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/>
    <xf numFmtId="3" fontId="0" fillId="0" borderId="17" xfId="0" applyNumberFormat="1" applyBorder="1"/>
    <xf numFmtId="0" fontId="0" fillId="0" borderId="18" xfId="0" applyBorder="1" applyAlignment="1">
      <alignment horizontal="right"/>
    </xf>
    <xf numFmtId="0" fontId="0" fillId="0" borderId="19" xfId="0" applyBorder="1"/>
    <xf numFmtId="3" fontId="0" fillId="0" borderId="20" xfId="0" applyNumberFormat="1" applyBorder="1"/>
    <xf numFmtId="0" fontId="0" fillId="0" borderId="21" xfId="0" applyBorder="1"/>
    <xf numFmtId="0" fontId="0" fillId="0" borderId="13" xfId="0" applyBorder="1"/>
    <xf numFmtId="3" fontId="0" fillId="0" borderId="13" xfId="0" applyNumberFormat="1" applyBorder="1"/>
    <xf numFmtId="0" fontId="0" fillId="0" borderId="14" xfId="0" applyBorder="1"/>
    <xf numFmtId="0" fontId="19" fillId="0" borderId="0" xfId="0" applyFont="1" applyAlignment="1"/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7" xfId="0" applyBorder="1"/>
    <xf numFmtId="0" fontId="32" fillId="0" borderId="0" xfId="0" applyFont="1" applyAlignment="1"/>
    <xf numFmtId="3" fontId="25" fillId="0" borderId="0" xfId="0" applyNumberFormat="1" applyFont="1" applyBorder="1" applyAlignment="1"/>
    <xf numFmtId="1" fontId="16" fillId="0" borderId="30" xfId="0" applyNumberFormat="1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3" fontId="23" fillId="0" borderId="7" xfId="0" applyNumberFormat="1" applyFont="1" applyBorder="1"/>
    <xf numFmtId="3" fontId="23" fillId="0" borderId="7" xfId="0" applyNumberFormat="1" applyFont="1" applyFill="1" applyBorder="1"/>
    <xf numFmtId="3" fontId="23" fillId="0" borderId="11" xfId="0" applyNumberFormat="1" applyFont="1" applyBorder="1" applyAlignment="1">
      <alignment horizontal="center"/>
    </xf>
    <xf numFmtId="0" fontId="23" fillId="0" borderId="7" xfId="0" applyFont="1" applyBorder="1"/>
    <xf numFmtId="0" fontId="23" fillId="0" borderId="7" xfId="0" applyFont="1" applyFill="1" applyBorder="1"/>
    <xf numFmtId="3" fontId="23" fillId="0" borderId="34" xfId="0" applyNumberFormat="1" applyFont="1" applyFill="1" applyBorder="1"/>
    <xf numFmtId="3" fontId="23" fillId="0" borderId="28" xfId="0" applyNumberFormat="1" applyFont="1" applyBorder="1" applyAlignment="1">
      <alignment horizontal="center"/>
    </xf>
    <xf numFmtId="0" fontId="2" fillId="0" borderId="7" xfId="0" applyFont="1" applyBorder="1"/>
    <xf numFmtId="3" fontId="24" fillId="0" borderId="34" xfId="0" applyNumberFormat="1" applyFont="1" applyFill="1" applyBorder="1"/>
    <xf numFmtId="3" fontId="29" fillId="0" borderId="11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center"/>
    </xf>
    <xf numFmtId="3" fontId="29" fillId="0" borderId="9" xfId="0" applyNumberFormat="1" applyFont="1" applyBorder="1" applyAlignment="1">
      <alignment horizontal="center"/>
    </xf>
    <xf numFmtId="3" fontId="23" fillId="0" borderId="38" xfId="0" applyNumberFormat="1" applyFont="1" applyBorder="1"/>
    <xf numFmtId="0" fontId="3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8" fillId="0" borderId="39" xfId="0" applyFont="1" applyBorder="1" applyAlignment="1">
      <alignment horizontal="right" wrapText="1"/>
    </xf>
    <xf numFmtId="0" fontId="8" fillId="0" borderId="37" xfId="0" applyFont="1" applyBorder="1" applyAlignment="1">
      <alignment horizontal="right" wrapText="1"/>
    </xf>
    <xf numFmtId="3" fontId="19" fillId="0" borderId="15" xfId="0" applyNumberFormat="1" applyFont="1" applyBorder="1" applyAlignment="1">
      <alignment horizontal="right" wrapText="1"/>
    </xf>
    <xf numFmtId="0" fontId="10" fillId="0" borderId="17" xfId="0" applyFont="1" applyBorder="1" applyAlignment="1">
      <alignment wrapText="1"/>
    </xf>
    <xf numFmtId="0" fontId="8" fillId="0" borderId="40" xfId="0" applyFont="1" applyBorder="1" applyAlignment="1">
      <alignment horizontal="right" wrapText="1"/>
    </xf>
    <xf numFmtId="3" fontId="8" fillId="0" borderId="7" xfId="0" applyNumberFormat="1" applyFont="1" applyBorder="1" applyAlignment="1"/>
    <xf numFmtId="0" fontId="11" fillId="0" borderId="13" xfId="0" applyFont="1" applyBorder="1" applyAlignment="1">
      <alignment wrapText="1"/>
    </xf>
    <xf numFmtId="0" fontId="16" fillId="0" borderId="42" xfId="0" applyFont="1" applyBorder="1" applyAlignment="1">
      <alignment horizontal="right"/>
    </xf>
    <xf numFmtId="3" fontId="19" fillId="0" borderId="13" xfId="0" applyNumberFormat="1" applyFont="1" applyBorder="1" applyAlignment="1">
      <alignment horizontal="right" wrapText="1"/>
    </xf>
    <xf numFmtId="3" fontId="8" fillId="0" borderId="11" xfId="0" applyNumberFormat="1" applyFont="1" applyBorder="1" applyAlignment="1"/>
    <xf numFmtId="0" fontId="10" fillId="0" borderId="43" xfId="0" applyFont="1" applyBorder="1" applyAlignment="1">
      <alignment horizontal="left" wrapText="1"/>
    </xf>
    <xf numFmtId="0" fontId="7" fillId="0" borderId="29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right" wrapText="1"/>
    </xf>
    <xf numFmtId="0" fontId="34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3" fontId="0" fillId="0" borderId="33" xfId="0" applyNumberFormat="1" applyFont="1" applyBorder="1"/>
    <xf numFmtId="3" fontId="0" fillId="0" borderId="7" xfId="0" applyNumberFormat="1" applyFont="1" applyBorder="1"/>
    <xf numFmtId="1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 wrapText="1"/>
    </xf>
    <xf numFmtId="0" fontId="26" fillId="0" borderId="37" xfId="0" applyFont="1" applyBorder="1"/>
    <xf numFmtId="0" fontId="0" fillId="0" borderId="37" xfId="0" applyBorder="1"/>
    <xf numFmtId="3" fontId="26" fillId="0" borderId="7" xfId="0" applyNumberFormat="1" applyFont="1" applyBorder="1"/>
    <xf numFmtId="1" fontId="23" fillId="0" borderId="11" xfId="0" applyNumberFormat="1" applyFont="1" applyBorder="1" applyAlignment="1">
      <alignment horizontal="center"/>
    </xf>
    <xf numFmtId="3" fontId="26" fillId="0" borderId="7" xfId="0" applyNumberFormat="1" applyFont="1" applyBorder="1" applyAlignment="1">
      <alignment horizontal="left"/>
    </xf>
    <xf numFmtId="1" fontId="29" fillId="0" borderId="11" xfId="0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26" fillId="0" borderId="7" xfId="0" applyFont="1" applyBorder="1"/>
    <xf numFmtId="0" fontId="26" fillId="0" borderId="38" xfId="0" applyFont="1" applyBorder="1"/>
    <xf numFmtId="1" fontId="23" fillId="0" borderId="12" xfId="0" applyNumberFormat="1" applyFont="1" applyBorder="1" applyAlignment="1">
      <alignment horizontal="center"/>
    </xf>
    <xf numFmtId="3" fontId="38" fillId="0" borderId="9" xfId="0" applyNumberFormat="1" applyFont="1" applyBorder="1" applyAlignment="1">
      <alignment horizontal="center"/>
    </xf>
    <xf numFmtId="0" fontId="14" fillId="0" borderId="30" xfId="0" applyFont="1" applyBorder="1"/>
    <xf numFmtId="3" fontId="27" fillId="0" borderId="31" xfId="0" applyNumberFormat="1" applyFont="1" applyBorder="1" applyAlignment="1">
      <alignment horizontal="right"/>
    </xf>
    <xf numFmtId="1" fontId="29" fillId="0" borderId="32" xfId="0" applyNumberFormat="1" applyFont="1" applyBorder="1" applyAlignment="1">
      <alignment horizontal="center"/>
    </xf>
    <xf numFmtId="0" fontId="14" fillId="2" borderId="44" xfId="0" applyFont="1" applyFill="1" applyBorder="1"/>
    <xf numFmtId="3" fontId="19" fillId="2" borderId="45" xfId="0" applyNumberFormat="1" applyFont="1" applyFill="1" applyBorder="1" applyAlignment="1">
      <alignment horizontal="right"/>
    </xf>
    <xf numFmtId="3" fontId="19" fillId="2" borderId="46" xfId="0" applyNumberFormat="1" applyFont="1" applyFill="1" applyBorder="1" applyAlignment="1">
      <alignment horizontal="center"/>
    </xf>
    <xf numFmtId="0" fontId="37" fillId="0" borderId="4" xfId="0" applyFont="1" applyBorder="1" applyAlignment="1">
      <alignment horizontal="left"/>
    </xf>
    <xf numFmtId="3" fontId="28" fillId="0" borderId="5" xfId="0" applyNumberFormat="1" applyFont="1" applyBorder="1" applyAlignment="1">
      <alignment horizontal="right"/>
    </xf>
    <xf numFmtId="3" fontId="28" fillId="0" borderId="5" xfId="0" applyNumberFormat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3" fontId="24" fillId="0" borderId="7" xfId="0" applyNumberFormat="1" applyFont="1" applyBorder="1"/>
    <xf numFmtId="3" fontId="19" fillId="0" borderId="7" xfId="0" applyNumberFormat="1" applyFont="1" applyBorder="1"/>
    <xf numFmtId="0" fontId="24" fillId="0" borderId="22" xfId="0" applyFont="1" applyBorder="1"/>
    <xf numFmtId="3" fontId="24" fillId="0" borderId="33" xfId="1" applyNumberFormat="1" applyFont="1" applyBorder="1"/>
    <xf numFmtId="3" fontId="23" fillId="0" borderId="33" xfId="0" applyNumberFormat="1" applyFont="1" applyBorder="1"/>
    <xf numFmtId="3" fontId="23" fillId="0" borderId="23" xfId="0" applyNumberFormat="1" applyFont="1" applyBorder="1" applyAlignment="1">
      <alignment horizontal="center"/>
    </xf>
    <xf numFmtId="0" fontId="24" fillId="0" borderId="1" xfId="0" applyFont="1" applyBorder="1" applyAlignment="1">
      <alignment wrapText="1"/>
    </xf>
    <xf numFmtId="3" fontId="24" fillId="0" borderId="7" xfId="1" applyNumberFormat="1" applyFont="1" applyBorder="1" applyAlignment="1">
      <alignment vertical="center"/>
    </xf>
    <xf numFmtId="0" fontId="19" fillId="0" borderId="1" xfId="0" applyFont="1" applyBorder="1"/>
    <xf numFmtId="0" fontId="24" fillId="0" borderId="2" xfId="0" applyFont="1" applyBorder="1"/>
    <xf numFmtId="3" fontId="24" fillId="0" borderId="38" xfId="0" applyNumberFormat="1" applyFont="1" applyBorder="1"/>
    <xf numFmtId="3" fontId="19" fillId="0" borderId="4" xfId="0" applyNumberFormat="1" applyFont="1" applyBorder="1"/>
    <xf numFmtId="3" fontId="19" fillId="0" borderId="5" xfId="0" applyNumberFormat="1" applyFont="1" applyBorder="1"/>
    <xf numFmtId="0" fontId="13" fillId="0" borderId="29" xfId="0" applyFont="1" applyBorder="1"/>
    <xf numFmtId="1" fontId="16" fillId="0" borderId="31" xfId="0" applyNumberFormat="1" applyFont="1" applyBorder="1" applyAlignment="1">
      <alignment horizontal="center" vertical="center"/>
    </xf>
    <xf numFmtId="3" fontId="39" fillId="0" borderId="22" xfId="0" applyNumberFormat="1" applyFont="1" applyBorder="1"/>
    <xf numFmtId="0" fontId="0" fillId="0" borderId="33" xfId="0" applyBorder="1"/>
    <xf numFmtId="0" fontId="0" fillId="0" borderId="23" xfId="0" applyBorder="1"/>
    <xf numFmtId="3" fontId="8" fillId="0" borderId="1" xfId="0" applyNumberFormat="1" applyFont="1" applyBorder="1"/>
    <xf numFmtId="3" fontId="39" fillId="0" borderId="1" xfId="0" applyNumberFormat="1" applyFont="1" applyBorder="1"/>
    <xf numFmtId="3" fontId="25" fillId="0" borderId="0" xfId="0" applyNumberFormat="1" applyFont="1" applyBorder="1" applyAlignment="1">
      <alignment horizontal="center"/>
    </xf>
    <xf numFmtId="3" fontId="28" fillId="0" borderId="5" xfId="0" applyNumberFormat="1" applyFont="1" applyFill="1" applyBorder="1" applyAlignment="1">
      <alignment horizontal="right"/>
    </xf>
    <xf numFmtId="3" fontId="26" fillId="0" borderId="7" xfId="0" applyNumberFormat="1" applyFont="1" applyFill="1" applyBorder="1"/>
    <xf numFmtId="0" fontId="17" fillId="0" borderId="0" xfId="0" applyFont="1"/>
    <xf numFmtId="3" fontId="4" fillId="0" borderId="7" xfId="0" applyNumberFormat="1" applyFont="1" applyFill="1" applyBorder="1"/>
    <xf numFmtId="3" fontId="7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/>
    </xf>
    <xf numFmtId="0" fontId="43" fillId="4" borderId="26" xfId="0" applyFont="1" applyFill="1" applyBorder="1" applyAlignment="1">
      <alignment horizontal="center" vertical="center"/>
    </xf>
    <xf numFmtId="0" fontId="44" fillId="4" borderId="28" xfId="0" applyNumberFormat="1" applyFont="1" applyFill="1" applyBorder="1" applyAlignment="1" applyProtection="1">
      <alignment horizontal="center" vertical="center" wrapText="1" shrinkToFit="1"/>
    </xf>
    <xf numFmtId="0" fontId="44" fillId="4" borderId="34" xfId="0" applyNumberFormat="1" applyFont="1" applyFill="1" applyBorder="1" applyAlignment="1" applyProtection="1">
      <alignment horizontal="center" vertical="center" wrapText="1" shrinkToFit="1"/>
    </xf>
    <xf numFmtId="0" fontId="44" fillId="4" borderId="27" xfId="0" applyNumberFormat="1" applyFont="1" applyFill="1" applyBorder="1" applyAlignment="1" applyProtection="1">
      <alignment horizontal="center" vertical="center" wrapText="1" shrinkToFit="1"/>
    </xf>
    <xf numFmtId="0" fontId="44" fillId="4" borderId="26" xfId="0" applyNumberFormat="1" applyFont="1" applyFill="1" applyBorder="1" applyAlignment="1" applyProtection="1">
      <alignment horizontal="center" vertical="center" wrapText="1" shrinkToFit="1"/>
    </xf>
    <xf numFmtId="49" fontId="0" fillId="0" borderId="3" xfId="0" applyNumberFormat="1" applyBorder="1"/>
    <xf numFmtId="166" fontId="45" fillId="0" borderId="37" xfId="1" applyNumberFormat="1" applyFont="1" applyBorder="1"/>
    <xf numFmtId="166" fontId="45" fillId="0" borderId="47" xfId="1" applyNumberFormat="1" applyFont="1" applyBorder="1" applyAlignment="1"/>
    <xf numFmtId="166" fontId="45" fillId="0" borderId="3" xfId="1" applyNumberFormat="1" applyFont="1" applyBorder="1"/>
    <xf numFmtId="166" fontId="45" fillId="0" borderId="10" xfId="1" applyNumberFormat="1" applyFont="1" applyBorder="1"/>
    <xf numFmtId="49" fontId="0" fillId="0" borderId="1" xfId="0" applyNumberFormat="1" applyBorder="1"/>
    <xf numFmtId="166" fontId="45" fillId="0" borderId="7" xfId="1" applyNumberFormat="1" applyFont="1" applyBorder="1"/>
    <xf numFmtId="166" fontId="45" fillId="0" borderId="1" xfId="1" applyNumberFormat="1" applyFont="1" applyBorder="1"/>
    <xf numFmtId="49" fontId="0" fillId="0" borderId="2" xfId="0" applyNumberFormat="1" applyBorder="1"/>
    <xf numFmtId="166" fontId="45" fillId="0" borderId="38" xfId="1" applyNumberFormat="1" applyFont="1" applyBorder="1"/>
    <xf numFmtId="166" fontId="45" fillId="0" borderId="49" xfId="1" applyNumberFormat="1" applyFont="1" applyBorder="1" applyAlignment="1"/>
    <xf numFmtId="166" fontId="45" fillId="0" borderId="2" xfId="1" applyNumberFormat="1" applyFont="1" applyBorder="1"/>
    <xf numFmtId="166" fontId="45" fillId="0" borderId="6" xfId="1" applyNumberFormat="1" applyFont="1" applyBorder="1"/>
    <xf numFmtId="166" fontId="45" fillId="0" borderId="7" xfId="1" applyNumberFormat="1" applyFont="1" applyFill="1" applyBorder="1"/>
    <xf numFmtId="166" fontId="45" fillId="0" borderId="38" xfId="1" applyNumberFormat="1" applyFont="1" applyFill="1" applyBorder="1"/>
    <xf numFmtId="0" fontId="25" fillId="0" borderId="0" xfId="0" applyFont="1" applyBorder="1" applyAlignment="1"/>
    <xf numFmtId="0" fontId="18" fillId="0" borderId="47" xfId="0" applyFont="1" applyBorder="1" applyAlignment="1">
      <alignment wrapText="1"/>
    </xf>
    <xf numFmtId="0" fontId="18" fillId="0" borderId="25" xfId="0" applyFont="1" applyBorder="1" applyAlignment="1">
      <alignment wrapText="1"/>
    </xf>
    <xf numFmtId="0" fontId="18" fillId="0" borderId="51" xfId="0" applyFont="1" applyBorder="1" applyAlignment="1">
      <alignment wrapText="1"/>
    </xf>
    <xf numFmtId="0" fontId="44" fillId="4" borderId="53" xfId="0" applyNumberFormat="1" applyFont="1" applyFill="1" applyBorder="1" applyAlignment="1" applyProtection="1">
      <alignment horizontal="center" vertical="center" wrapText="1" shrinkToFit="1"/>
    </xf>
    <xf numFmtId="166" fontId="45" fillId="0" borderId="39" xfId="1" applyNumberFormat="1" applyFont="1" applyBorder="1"/>
    <xf numFmtId="166" fontId="45" fillId="0" borderId="40" xfId="1" applyNumberFormat="1" applyFont="1" applyBorder="1"/>
    <xf numFmtId="166" fontId="45" fillId="0" borderId="41" xfId="1" applyNumberFormat="1" applyFont="1" applyBorder="1"/>
    <xf numFmtId="0" fontId="42" fillId="3" borderId="43" xfId="0" applyNumberFormat="1" applyFont="1" applyFill="1" applyBorder="1" applyAlignment="1" applyProtection="1">
      <alignment horizontal="center" vertical="center" wrapText="1" shrinkToFit="1"/>
    </xf>
    <xf numFmtId="0" fontId="18" fillId="0" borderId="15" xfId="0" applyFont="1" applyBorder="1" applyAlignment="1">
      <alignment wrapText="1"/>
    </xf>
    <xf numFmtId="0" fontId="18" fillId="0" borderId="17" xfId="0" applyFont="1" applyBorder="1" applyAlignment="1">
      <alignment wrapText="1"/>
    </xf>
    <xf numFmtId="0" fontId="18" fillId="0" borderId="20" xfId="0" applyFont="1" applyBorder="1" applyAlignment="1">
      <alignment wrapText="1"/>
    </xf>
    <xf numFmtId="0" fontId="17" fillId="3" borderId="8" xfId="0" applyFont="1" applyFill="1" applyBorder="1" applyAlignment="1">
      <alignment horizontal="center"/>
    </xf>
    <xf numFmtId="166" fontId="36" fillId="3" borderId="54" xfId="1" applyNumberFormat="1" applyFont="1" applyFill="1" applyBorder="1" applyAlignment="1">
      <alignment horizontal="right"/>
    </xf>
    <xf numFmtId="166" fontId="36" fillId="3" borderId="31" xfId="1" applyNumberFormat="1" applyFont="1" applyFill="1" applyBorder="1" applyAlignment="1">
      <alignment horizontal="right"/>
    </xf>
    <xf numFmtId="166" fontId="36" fillId="3" borderId="32" xfId="1" applyNumberFormat="1" applyFont="1" applyFill="1" applyBorder="1" applyAlignment="1">
      <alignment horizontal="right"/>
    </xf>
    <xf numFmtId="166" fontId="36" fillId="3" borderId="48" xfId="1" applyNumberFormat="1" applyFont="1" applyFill="1" applyBorder="1" applyAlignment="1">
      <alignment horizontal="right"/>
    </xf>
    <xf numFmtId="166" fontId="36" fillId="3" borderId="30" xfId="1" applyNumberFormat="1" applyFont="1" applyFill="1" applyBorder="1" applyAlignment="1">
      <alignment horizontal="right"/>
    </xf>
    <xf numFmtId="3" fontId="35" fillId="0" borderId="7" xfId="0" applyNumberFormat="1" applyFont="1" applyFill="1" applyBorder="1"/>
    <xf numFmtId="3" fontId="35" fillId="0" borderId="33" xfId="0" applyNumberFormat="1" applyFont="1" applyFill="1" applyBorder="1"/>
    <xf numFmtId="3" fontId="35" fillId="0" borderId="38" xfId="0" applyNumberFormat="1" applyFont="1" applyFill="1" applyBorder="1"/>
    <xf numFmtId="3" fontId="0" fillId="0" borderId="38" xfId="0" applyNumberFormat="1" applyFont="1" applyBorder="1"/>
    <xf numFmtId="0" fontId="17" fillId="0" borderId="5" xfId="0" applyFont="1" applyBorder="1"/>
    <xf numFmtId="166" fontId="17" fillId="0" borderId="5" xfId="0" applyNumberFormat="1" applyFont="1" applyBorder="1" applyAlignment="1">
      <alignment horizontal="center"/>
    </xf>
    <xf numFmtId="166" fontId="36" fillId="0" borderId="33" xfId="1" applyNumberFormat="1" applyFont="1" applyFill="1" applyBorder="1" applyAlignment="1">
      <alignment horizontal="right"/>
    </xf>
    <xf numFmtId="166" fontId="36" fillId="0" borderId="7" xfId="1" applyNumberFormat="1" applyFont="1" applyFill="1" applyBorder="1" applyAlignment="1">
      <alignment horizontal="right"/>
    </xf>
    <xf numFmtId="166" fontId="36" fillId="0" borderId="38" xfId="1" applyNumberFormat="1" applyFont="1" applyFill="1" applyBorder="1" applyAlignment="1">
      <alignment horizontal="right"/>
    </xf>
    <xf numFmtId="0" fontId="10" fillId="0" borderId="2" xfId="0" applyFont="1" applyBorder="1"/>
    <xf numFmtId="1" fontId="11" fillId="0" borderId="38" xfId="8" applyNumberFormat="1" applyFont="1" applyBorder="1" applyAlignment="1">
      <alignment horizontal="center"/>
    </xf>
    <xf numFmtId="1" fontId="11" fillId="0" borderId="51" xfId="8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" fontId="11" fillId="0" borderId="12" xfId="8" applyNumberFormat="1" applyFont="1" applyBorder="1" applyAlignment="1">
      <alignment horizontal="center"/>
    </xf>
    <xf numFmtId="3" fontId="10" fillId="0" borderId="1" xfId="0" applyNumberFormat="1" applyFont="1" applyBorder="1"/>
    <xf numFmtId="3" fontId="24" fillId="6" borderId="7" xfId="0" applyNumberFormat="1" applyFont="1" applyFill="1" applyBorder="1"/>
    <xf numFmtId="3" fontId="23" fillId="6" borderId="7" xfId="0" applyNumberFormat="1" applyFont="1" applyFill="1" applyBorder="1"/>
    <xf numFmtId="3" fontId="24" fillId="6" borderId="33" xfId="0" applyNumberFormat="1" applyFont="1" applyFill="1" applyBorder="1"/>
    <xf numFmtId="0" fontId="0" fillId="0" borderId="0" xfId="0" applyAlignment="1">
      <alignment horizontal="center"/>
    </xf>
    <xf numFmtId="0" fontId="46" fillId="0" borderId="22" xfId="0" applyFont="1" applyBorder="1"/>
    <xf numFmtId="0" fontId="46" fillId="0" borderId="1" xfId="0" applyFont="1" applyBorder="1"/>
    <xf numFmtId="0" fontId="46" fillId="0" borderId="1" xfId="0" applyFont="1" applyFill="1" applyBorder="1"/>
    <xf numFmtId="0" fontId="47" fillId="0" borderId="30" xfId="0" applyFont="1" applyBorder="1"/>
    <xf numFmtId="0" fontId="46" fillId="0" borderId="22" xfId="0" applyFont="1" applyFill="1" applyBorder="1"/>
    <xf numFmtId="0" fontId="46" fillId="0" borderId="26" xfId="0" applyFont="1" applyBorder="1"/>
    <xf numFmtId="0" fontId="47" fillId="0" borderId="3" xfId="0" applyFont="1" applyBorder="1"/>
    <xf numFmtId="0" fontId="47" fillId="0" borderId="2" xfId="0" applyFont="1" applyBorder="1"/>
    <xf numFmtId="0" fontId="47" fillId="0" borderId="4" xfId="0" applyFont="1" applyFill="1" applyBorder="1"/>
    <xf numFmtId="3" fontId="46" fillId="0" borderId="33" xfId="8" applyNumberFormat="1" applyFont="1" applyBorder="1"/>
    <xf numFmtId="3" fontId="46" fillId="0" borderId="23" xfId="8" applyNumberFormat="1" applyFont="1" applyBorder="1"/>
    <xf numFmtId="3" fontId="46" fillId="0" borderId="7" xfId="8" applyNumberFormat="1" applyFont="1" applyBorder="1"/>
    <xf numFmtId="3" fontId="46" fillId="0" borderId="11" xfId="8" applyNumberFormat="1" applyFont="1" applyFill="1" applyBorder="1"/>
    <xf numFmtId="3" fontId="46" fillId="0" borderId="11" xfId="8" applyNumberFormat="1" applyFont="1" applyBorder="1"/>
    <xf numFmtId="3" fontId="46" fillId="0" borderId="7" xfId="8" applyNumberFormat="1" applyFont="1" applyFill="1" applyBorder="1"/>
    <xf numFmtId="3" fontId="47" fillId="0" borderId="7" xfId="0" applyNumberFormat="1" applyFont="1" applyBorder="1" applyAlignment="1">
      <alignment horizontal="right"/>
    </xf>
    <xf numFmtId="3" fontId="46" fillId="0" borderId="11" xfId="0" applyNumberFormat="1" applyFont="1" applyBorder="1" applyAlignment="1">
      <alignment horizontal="right"/>
    </xf>
    <xf numFmtId="3" fontId="46" fillId="0" borderId="31" xfId="8" applyNumberFormat="1" applyFont="1" applyFill="1" applyBorder="1"/>
    <xf numFmtId="3" fontId="46" fillId="0" borderId="32" xfId="8" applyNumberFormat="1" applyFont="1" applyFill="1" applyBorder="1"/>
    <xf numFmtId="3" fontId="46" fillId="0" borderId="33" xfId="8" applyNumberFormat="1" applyFont="1" applyFill="1" applyBorder="1"/>
    <xf numFmtId="3" fontId="46" fillId="0" borderId="24" xfId="8" applyNumberFormat="1" applyFont="1" applyFill="1" applyBorder="1"/>
    <xf numFmtId="3" fontId="46" fillId="0" borderId="25" xfId="8" applyNumberFormat="1" applyFont="1" applyBorder="1"/>
    <xf numFmtId="3" fontId="46" fillId="0" borderId="34" xfId="8" applyNumberFormat="1" applyFont="1" applyFill="1" applyBorder="1"/>
    <xf numFmtId="3" fontId="46" fillId="0" borderId="27" xfId="8" applyNumberFormat="1" applyFont="1" applyFill="1" applyBorder="1"/>
    <xf numFmtId="3" fontId="47" fillId="0" borderId="37" xfId="0" applyNumberFormat="1" applyFont="1" applyBorder="1"/>
    <xf numFmtId="3" fontId="47" fillId="0" borderId="38" xfId="8" applyNumberFormat="1" applyFont="1" applyFill="1" applyBorder="1"/>
    <xf numFmtId="164" fontId="47" fillId="0" borderId="51" xfId="1" applyNumberFormat="1" applyFont="1" applyBorder="1"/>
    <xf numFmtId="3" fontId="47" fillId="0" borderId="5" xfId="0" applyNumberFormat="1" applyFont="1" applyBorder="1"/>
    <xf numFmtId="3" fontId="46" fillId="0" borderId="52" xfId="0" applyNumberFormat="1" applyFont="1" applyBorder="1"/>
    <xf numFmtId="3" fontId="46" fillId="0" borderId="40" xfId="0" applyNumberFormat="1" applyFont="1" applyBorder="1"/>
    <xf numFmtId="3" fontId="47" fillId="0" borderId="54" xfId="0" applyNumberFormat="1" applyFont="1" applyBorder="1"/>
    <xf numFmtId="3" fontId="47" fillId="0" borderId="22" xfId="0" applyNumberFormat="1" applyFont="1" applyBorder="1"/>
    <xf numFmtId="3" fontId="46" fillId="5" borderId="1" xfId="0" applyNumberFormat="1" applyFont="1" applyFill="1" applyBorder="1"/>
    <xf numFmtId="3" fontId="46" fillId="0" borderId="1" xfId="0" applyNumberFormat="1" applyFont="1" applyBorder="1"/>
    <xf numFmtId="3" fontId="46" fillId="0" borderId="26" xfId="0" applyNumberFormat="1" applyFont="1" applyBorder="1"/>
    <xf numFmtId="3" fontId="47" fillId="0" borderId="3" xfId="0" applyNumberFormat="1" applyFont="1" applyBorder="1"/>
    <xf numFmtId="3" fontId="46" fillId="0" borderId="33" xfId="0" applyNumberFormat="1" applyFont="1" applyFill="1" applyBorder="1"/>
    <xf numFmtId="3" fontId="46" fillId="0" borderId="23" xfId="0" applyNumberFormat="1" applyFont="1" applyBorder="1" applyAlignment="1"/>
    <xf numFmtId="3" fontId="46" fillId="0" borderId="7" xfId="0" applyNumberFormat="1" applyFont="1" applyFill="1" applyBorder="1"/>
    <xf numFmtId="3" fontId="46" fillId="0" borderId="11" xfId="0" applyNumberFormat="1" applyFont="1" applyBorder="1" applyAlignment="1"/>
    <xf numFmtId="3" fontId="47" fillId="0" borderId="11" xfId="0" applyNumberFormat="1" applyFont="1" applyBorder="1" applyAlignment="1"/>
    <xf numFmtId="3" fontId="46" fillId="0" borderId="7" xfId="0" applyNumberFormat="1" applyFont="1" applyBorder="1"/>
    <xf numFmtId="3" fontId="46" fillId="0" borderId="31" xfId="0" applyNumberFormat="1" applyFont="1" applyBorder="1"/>
    <xf numFmtId="3" fontId="46" fillId="0" borderId="31" xfId="0" applyNumberFormat="1" applyFont="1" applyBorder="1" applyAlignment="1"/>
    <xf numFmtId="3" fontId="46" fillId="0" borderId="32" xfId="0" applyNumberFormat="1" applyFont="1" applyBorder="1" applyAlignment="1"/>
    <xf numFmtId="3" fontId="46" fillId="0" borderId="33" xfId="0" applyNumberFormat="1" applyFont="1" applyBorder="1"/>
    <xf numFmtId="3" fontId="46" fillId="0" borderId="33" xfId="0" applyNumberFormat="1" applyFont="1" applyBorder="1" applyAlignment="1"/>
    <xf numFmtId="3" fontId="46" fillId="0" borderId="34" xfId="0" applyNumberFormat="1" applyFont="1" applyFill="1" applyBorder="1"/>
    <xf numFmtId="3" fontId="46" fillId="0" borderId="34" xfId="0" applyNumberFormat="1" applyFont="1" applyBorder="1"/>
    <xf numFmtId="3" fontId="46" fillId="0" borderId="28" xfId="0" applyNumberFormat="1" applyFont="1" applyBorder="1" applyAlignment="1"/>
    <xf numFmtId="3" fontId="47" fillId="0" borderId="37" xfId="0" applyNumberFormat="1" applyFont="1" applyBorder="1" applyAlignment="1"/>
    <xf numFmtId="3" fontId="47" fillId="0" borderId="10" xfId="0" applyNumberFormat="1" applyFont="1" applyBorder="1" applyAlignment="1"/>
    <xf numFmtId="3" fontId="47" fillId="0" borderId="38" xfId="0" applyNumberFormat="1" applyFont="1" applyBorder="1" applyAlignment="1"/>
    <xf numFmtId="3" fontId="47" fillId="0" borderId="12" xfId="0" applyNumberFormat="1" applyFont="1" applyBorder="1" applyAlignment="1"/>
    <xf numFmtId="3" fontId="47" fillId="0" borderId="5" xfId="0" applyNumberFormat="1" applyFont="1" applyBorder="1" applyAlignment="1"/>
    <xf numFmtId="3" fontId="47" fillId="0" borderId="9" xfId="0" applyNumberFormat="1" applyFont="1" applyBorder="1" applyAlignment="1"/>
    <xf numFmtId="3" fontId="46" fillId="6" borderId="11" xfId="8" applyNumberFormat="1" applyFont="1" applyFill="1" applyBorder="1"/>
    <xf numFmtId="3" fontId="46" fillId="6" borderId="11" xfId="0" applyNumberFormat="1" applyFont="1" applyFill="1" applyBorder="1" applyAlignment="1"/>
    <xf numFmtId="3" fontId="23" fillId="0" borderId="6" xfId="0" applyNumberFormat="1" applyFont="1" applyBorder="1" applyAlignment="1">
      <alignment horizontal="center"/>
    </xf>
    <xf numFmtId="3" fontId="12" fillId="0" borderId="7" xfId="0" applyNumberFormat="1" applyFont="1" applyBorder="1"/>
    <xf numFmtId="3" fontId="51" fillId="0" borderId="7" xfId="0" applyNumberFormat="1" applyFont="1" applyBorder="1"/>
    <xf numFmtId="3" fontId="12" fillId="0" borderId="7" xfId="0" applyNumberFormat="1" applyFont="1" applyFill="1" applyBorder="1"/>
    <xf numFmtId="3" fontId="48" fillId="0" borderId="7" xfId="0" applyNumberFormat="1" applyFont="1" applyBorder="1"/>
    <xf numFmtId="3" fontId="16" fillId="0" borderId="7" xfId="0" applyNumberFormat="1" applyFont="1" applyBorder="1"/>
    <xf numFmtId="3" fontId="50" fillId="0" borderId="7" xfId="0" applyNumberFormat="1" applyFont="1" applyBorder="1"/>
    <xf numFmtId="3" fontId="2" fillId="0" borderId="7" xfId="0" applyNumberFormat="1" applyFont="1" applyBorder="1"/>
    <xf numFmtId="0" fontId="23" fillId="0" borderId="1" xfId="0" applyFont="1" applyBorder="1"/>
    <xf numFmtId="0" fontId="23" fillId="0" borderId="11" xfId="0" applyFont="1" applyBorder="1"/>
    <xf numFmtId="3" fontId="48" fillId="0" borderId="1" xfId="0" applyNumberFormat="1" applyFont="1" applyBorder="1"/>
    <xf numFmtId="0" fontId="48" fillId="0" borderId="1" xfId="0" applyFont="1" applyBorder="1"/>
    <xf numFmtId="3" fontId="16" fillId="0" borderId="1" xfId="0" applyNumberFormat="1" applyFont="1" applyBorder="1"/>
    <xf numFmtId="0" fontId="49" fillId="0" borderId="1" xfId="0" applyFont="1" applyBorder="1"/>
    <xf numFmtId="3" fontId="50" fillId="0" borderId="1" xfId="0" applyNumberFormat="1" applyFont="1" applyBorder="1"/>
    <xf numFmtId="3" fontId="12" fillId="0" borderId="1" xfId="0" applyNumberFormat="1" applyFont="1" applyBorder="1"/>
    <xf numFmtId="3" fontId="51" fillId="0" borderId="1" xfId="0" applyNumberFormat="1" applyFont="1" applyBorder="1"/>
    <xf numFmtId="3" fontId="12" fillId="0" borderId="1" xfId="0" applyNumberFormat="1" applyFont="1" applyFill="1" applyBorder="1"/>
    <xf numFmtId="3" fontId="12" fillId="0" borderId="26" xfId="0" applyNumberFormat="1" applyFont="1" applyBorder="1"/>
    <xf numFmtId="3" fontId="12" fillId="0" borderId="34" xfId="0" applyNumberFormat="1" applyFont="1" applyBorder="1"/>
    <xf numFmtId="3" fontId="29" fillId="0" borderId="28" xfId="0" applyNumberFormat="1" applyFont="1" applyBorder="1" applyAlignment="1">
      <alignment horizontal="center"/>
    </xf>
    <xf numFmtId="0" fontId="8" fillId="0" borderId="8" xfId="0" applyFont="1" applyBorder="1"/>
    <xf numFmtId="0" fontId="16" fillId="0" borderId="17" xfId="0" applyFont="1" applyBorder="1"/>
    <xf numFmtId="0" fontId="9" fillId="0" borderId="17" xfId="0" applyFont="1" applyBorder="1"/>
    <xf numFmtId="0" fontId="8" fillId="0" borderId="17" xfId="0" applyFont="1" applyBorder="1"/>
    <xf numFmtId="0" fontId="12" fillId="0" borderId="17" xfId="0" applyFont="1" applyBorder="1"/>
    <xf numFmtId="0" fontId="32" fillId="0" borderId="17" xfId="0" applyFont="1" applyBorder="1"/>
    <xf numFmtId="0" fontId="50" fillId="0" borderId="17" xfId="0" applyFont="1" applyBorder="1"/>
    <xf numFmtId="0" fontId="50" fillId="0" borderId="17" xfId="0" applyFont="1" applyFill="1" applyBorder="1"/>
    <xf numFmtId="0" fontId="12" fillId="0" borderId="19" xfId="0" applyFont="1" applyFill="1" applyBorder="1"/>
    <xf numFmtId="0" fontId="33" fillId="0" borderId="0" xfId="0" applyFont="1" applyBorder="1" applyAlignment="1">
      <alignment horizontal="center"/>
    </xf>
    <xf numFmtId="0" fontId="34" fillId="0" borderId="0" xfId="0" applyFont="1" applyBorder="1" applyAlignment="1">
      <alignment horizontal="right"/>
    </xf>
    <xf numFmtId="0" fontId="52" fillId="4" borderId="19" xfId="0" applyNumberFormat="1" applyFont="1" applyFill="1" applyBorder="1" applyAlignment="1" applyProtection="1">
      <alignment horizontal="center" vertical="center" wrapText="1" shrinkToFit="1"/>
    </xf>
    <xf numFmtId="166" fontId="18" fillId="0" borderId="10" xfId="1" applyNumberFormat="1" applyFont="1" applyBorder="1"/>
    <xf numFmtId="166" fontId="18" fillId="0" borderId="6" xfId="1" applyNumberFormat="1" applyFont="1" applyBorder="1"/>
    <xf numFmtId="166" fontId="53" fillId="3" borderId="32" xfId="1" applyNumberFormat="1" applyFont="1" applyFill="1" applyBorder="1" applyAlignment="1">
      <alignment horizontal="right"/>
    </xf>
    <xf numFmtId="166" fontId="53" fillId="0" borderId="23" xfId="1" applyNumberFormat="1" applyFont="1" applyFill="1" applyBorder="1" applyAlignment="1">
      <alignment horizontal="right"/>
    </xf>
    <xf numFmtId="166" fontId="53" fillId="0" borderId="11" xfId="1" applyNumberFormat="1" applyFont="1" applyFill="1" applyBorder="1" applyAlignment="1">
      <alignment horizontal="right"/>
    </xf>
    <xf numFmtId="166" fontId="53" fillId="0" borderId="12" xfId="1" applyNumberFormat="1" applyFont="1" applyFill="1" applyBorder="1" applyAlignment="1">
      <alignment horizontal="right"/>
    </xf>
    <xf numFmtId="166" fontId="53" fillId="0" borderId="9" xfId="1" applyNumberFormat="1" applyFont="1" applyFill="1" applyBorder="1" applyAlignment="1">
      <alignment horizontal="right"/>
    </xf>
    <xf numFmtId="0" fontId="19" fillId="0" borderId="29" xfId="0" applyFont="1" applyBorder="1" applyAlignment="1"/>
    <xf numFmtId="1" fontId="16" fillId="0" borderId="29" xfId="0" applyNumberFormat="1" applyFont="1" applyBorder="1" applyAlignment="1">
      <alignment horizontal="center" vertical="center"/>
    </xf>
    <xf numFmtId="0" fontId="19" fillId="0" borderId="36" xfId="0" applyFont="1" applyBorder="1" applyAlignment="1">
      <alignment horizontal="left"/>
    </xf>
    <xf numFmtId="3" fontId="19" fillId="0" borderId="49" xfId="1" applyNumberFormat="1" applyFont="1" applyBorder="1"/>
    <xf numFmtId="3" fontId="19" fillId="0" borderId="35" xfId="0" applyNumberFormat="1" applyFont="1" applyBorder="1"/>
    <xf numFmtId="3" fontId="29" fillId="0" borderId="35" xfId="0" applyNumberFormat="1" applyFont="1" applyBorder="1"/>
    <xf numFmtId="164" fontId="24" fillId="0" borderId="7" xfId="1" applyNumberFormat="1" applyFont="1" applyBorder="1" applyAlignment="1"/>
    <xf numFmtId="3" fontId="24" fillId="6" borderId="7" xfId="1" applyNumberFormat="1" applyFont="1" applyFill="1" applyBorder="1" applyAlignment="1">
      <alignment vertical="center"/>
    </xf>
    <xf numFmtId="164" fontId="24" fillId="0" borderId="33" xfId="1" applyNumberFormat="1" applyFont="1" applyBorder="1" applyAlignment="1"/>
    <xf numFmtId="3" fontId="24" fillId="0" borderId="33" xfId="0" applyNumberFormat="1" applyFont="1" applyBorder="1" applyAlignment="1">
      <alignment vertical="center"/>
    </xf>
    <xf numFmtId="0" fontId="24" fillId="0" borderId="1" xfId="0" applyFont="1" applyBorder="1"/>
    <xf numFmtId="0" fontId="24" fillId="6" borderId="1" xfId="0" applyFont="1" applyFill="1" applyBorder="1" applyAlignment="1">
      <alignment wrapText="1"/>
    </xf>
    <xf numFmtId="0" fontId="24" fillId="0" borderId="26" xfId="0" applyFont="1" applyBorder="1"/>
    <xf numFmtId="3" fontId="24" fillId="0" borderId="34" xfId="1" applyNumberFormat="1" applyFont="1" applyBorder="1"/>
    <xf numFmtId="0" fontId="16" fillId="0" borderId="55" xfId="0" applyFont="1" applyBorder="1" applyAlignment="1">
      <alignment horizontal="center" vertical="center"/>
    </xf>
    <xf numFmtId="3" fontId="40" fillId="0" borderId="7" xfId="0" applyNumberFormat="1" applyFont="1" applyBorder="1"/>
    <xf numFmtId="3" fontId="24" fillId="0" borderId="1" xfId="0" applyNumberFormat="1" applyFont="1" applyBorder="1"/>
    <xf numFmtId="3" fontId="38" fillId="0" borderId="1" xfId="0" applyNumberFormat="1" applyFont="1" applyBorder="1"/>
    <xf numFmtId="3" fontId="55" fillId="0" borderId="26" xfId="0" applyNumberFormat="1" applyFont="1" applyBorder="1"/>
    <xf numFmtId="3" fontId="38" fillId="0" borderId="34" xfId="0" applyNumberFormat="1" applyFont="1" applyBorder="1"/>
    <xf numFmtId="1" fontId="40" fillId="0" borderId="28" xfId="0" applyNumberFormat="1" applyFont="1" applyBorder="1" applyAlignment="1">
      <alignment horizontal="center"/>
    </xf>
    <xf numFmtId="3" fontId="29" fillId="0" borderId="7" xfId="0" applyNumberFormat="1" applyFont="1" applyBorder="1"/>
    <xf numFmtId="3" fontId="54" fillId="0" borderId="1" xfId="0" applyNumberFormat="1" applyFont="1" applyBorder="1"/>
    <xf numFmtId="1" fontId="40" fillId="0" borderId="11" xfId="0" applyNumberFormat="1" applyFont="1" applyBorder="1" applyAlignment="1">
      <alignment horizontal="center"/>
    </xf>
    <xf numFmtId="0" fontId="56" fillId="0" borderId="0" xfId="0" applyFont="1" applyAlignment="1">
      <alignment horizontal="center" vertical="top" wrapText="1"/>
    </xf>
    <xf numFmtId="0" fontId="57" fillId="0" borderId="7" xfId="0" applyFont="1" applyBorder="1" applyAlignment="1">
      <alignment horizontal="left" vertical="top" wrapText="1"/>
    </xf>
    <xf numFmtId="3" fontId="57" fillId="0" borderId="7" xfId="0" applyNumberFormat="1" applyFont="1" applyBorder="1" applyAlignment="1">
      <alignment horizontal="right" vertical="top" wrapText="1"/>
    </xf>
    <xf numFmtId="0" fontId="58" fillId="0" borderId="7" xfId="0" applyFont="1" applyBorder="1" applyAlignment="1">
      <alignment horizontal="left" vertical="top" wrapText="1"/>
    </xf>
    <xf numFmtId="3" fontId="58" fillId="0" borderId="7" xfId="0" applyNumberFormat="1" applyFont="1" applyBorder="1" applyAlignment="1">
      <alignment horizontal="right" vertical="top" wrapText="1"/>
    </xf>
    <xf numFmtId="0" fontId="18" fillId="0" borderId="7" xfId="0" applyFont="1" applyBorder="1"/>
    <xf numFmtId="3" fontId="61" fillId="6" borderId="11" xfId="9" applyNumberFormat="1" applyFont="1" applyFill="1" applyBorder="1" applyAlignment="1">
      <alignment horizontal="right" vertical="center"/>
    </xf>
    <xf numFmtId="3" fontId="61" fillId="6" borderId="7" xfId="9" applyNumberFormat="1" applyFont="1" applyFill="1" applyBorder="1" applyAlignment="1">
      <alignment horizontal="right" vertical="center"/>
    </xf>
    <xf numFmtId="3" fontId="62" fillId="6" borderId="7" xfId="9" applyNumberFormat="1" applyFont="1" applyFill="1" applyBorder="1" applyAlignment="1">
      <alignment horizontal="right" vertical="center"/>
    </xf>
    <xf numFmtId="0" fontId="59" fillId="0" borderId="22" xfId="0" applyFont="1" applyBorder="1" applyAlignment="1">
      <alignment horizontal="center" vertical="center"/>
    </xf>
    <xf numFmtId="3" fontId="59" fillId="0" borderId="33" xfId="0" applyNumberFormat="1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60" fillId="6" borderId="1" xfId="0" applyFont="1" applyFill="1" applyBorder="1" applyAlignment="1">
      <alignment vertical="center" wrapText="1"/>
    </xf>
    <xf numFmtId="0" fontId="60" fillId="6" borderId="1" xfId="0" applyFont="1" applyFill="1" applyBorder="1" applyAlignment="1">
      <alignment horizontal="left" vertical="center"/>
    </xf>
    <xf numFmtId="0" fontId="59" fillId="6" borderId="1" xfId="0" applyFont="1" applyFill="1" applyBorder="1" applyAlignment="1">
      <alignment horizontal="left" vertical="center"/>
    </xf>
    <xf numFmtId="0" fontId="60" fillId="6" borderId="1" xfId="0" applyFont="1" applyFill="1" applyBorder="1" applyAlignment="1">
      <alignment horizontal="left"/>
    </xf>
    <xf numFmtId="0" fontId="59" fillId="6" borderId="1" xfId="0" applyFont="1" applyFill="1" applyBorder="1" applyAlignment="1">
      <alignment horizontal="left" wrapText="1"/>
    </xf>
    <xf numFmtId="0" fontId="59" fillId="6" borderId="1" xfId="0" applyFont="1" applyFill="1" applyBorder="1" applyAlignment="1">
      <alignment vertical="center" wrapText="1"/>
    </xf>
    <xf numFmtId="0" fontId="59" fillId="6" borderId="1" xfId="0" applyFont="1" applyFill="1" applyBorder="1" applyAlignment="1">
      <alignment wrapText="1"/>
    </xf>
    <xf numFmtId="0" fontId="60" fillId="6" borderId="1" xfId="0" applyFont="1" applyFill="1" applyBorder="1" applyAlignment="1">
      <alignment vertical="center"/>
    </xf>
    <xf numFmtId="0" fontId="59" fillId="7" borderId="26" xfId="10" applyFont="1" applyFill="1" applyBorder="1" applyAlignment="1">
      <alignment horizontal="left" vertical="center" wrapText="1" indent="1"/>
    </xf>
    <xf numFmtId="3" fontId="17" fillId="0" borderId="7" xfId="0" applyNumberFormat="1" applyFont="1" applyBorder="1"/>
    <xf numFmtId="3" fontId="1" fillId="0" borderId="11" xfId="0" applyNumberFormat="1" applyFont="1" applyBorder="1"/>
    <xf numFmtId="3" fontId="61" fillId="6" borderId="7" xfId="0" applyNumberFormat="1" applyFont="1" applyFill="1" applyBorder="1" applyAlignment="1">
      <alignment horizontal="right"/>
    </xf>
    <xf numFmtId="3" fontId="61" fillId="6" borderId="11" xfId="0" applyNumberFormat="1" applyFont="1" applyFill="1" applyBorder="1" applyAlignment="1">
      <alignment horizontal="right"/>
    </xf>
    <xf numFmtId="3" fontId="62" fillId="6" borderId="7" xfId="0" applyNumberFormat="1" applyFont="1" applyFill="1" applyBorder="1" applyAlignment="1">
      <alignment horizontal="right"/>
    </xf>
    <xf numFmtId="3" fontId="62" fillId="6" borderId="11" xfId="0" applyNumberFormat="1" applyFont="1" applyFill="1" applyBorder="1" applyAlignment="1">
      <alignment horizontal="right"/>
    </xf>
    <xf numFmtId="3" fontId="60" fillId="5" borderId="11" xfId="0" applyNumberFormat="1" applyFont="1" applyFill="1" applyBorder="1" applyAlignment="1">
      <alignment horizontal="right"/>
    </xf>
    <xf numFmtId="3" fontId="60" fillId="5" borderId="7" xfId="0" applyNumberFormat="1" applyFont="1" applyFill="1" applyBorder="1" applyAlignment="1">
      <alignment horizontal="right"/>
    </xf>
    <xf numFmtId="3" fontId="59" fillId="5" borderId="7" xfId="0" applyNumberFormat="1" applyFont="1" applyFill="1" applyBorder="1" applyAlignment="1">
      <alignment horizontal="right"/>
    </xf>
    <xf numFmtId="0" fontId="59" fillId="5" borderId="1" xfId="0" applyFont="1" applyFill="1" applyBorder="1" applyAlignment="1">
      <alignment horizontal="left"/>
    </xf>
    <xf numFmtId="3" fontId="59" fillId="5" borderId="11" xfId="0" applyNumberFormat="1" applyFont="1" applyFill="1" applyBorder="1" applyAlignment="1">
      <alignment horizontal="right"/>
    </xf>
    <xf numFmtId="3" fontId="62" fillId="7" borderId="34" xfId="0" applyNumberFormat="1" applyFont="1" applyFill="1" applyBorder="1" applyAlignment="1">
      <alignment horizontal="right" vertical="center"/>
    </xf>
    <xf numFmtId="3" fontId="62" fillId="7" borderId="28" xfId="0" applyNumberFormat="1" applyFont="1" applyFill="1" applyBorder="1" applyAlignment="1">
      <alignment horizontal="right" vertical="center"/>
    </xf>
    <xf numFmtId="3" fontId="26" fillId="6" borderId="7" xfId="0" applyNumberFormat="1" applyFont="1" applyFill="1" applyBorder="1"/>
    <xf numFmtId="3" fontId="26" fillId="6" borderId="7" xfId="0" applyNumberFormat="1" applyFont="1" applyFill="1" applyBorder="1" applyAlignment="1">
      <alignment horizontal="left"/>
    </xf>
    <xf numFmtId="0" fontId="12" fillId="0" borderId="2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3" fontId="25" fillId="0" borderId="0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3" fontId="7" fillId="0" borderId="0" xfId="0" applyNumberFormat="1" applyFont="1" applyBorder="1" applyAlignment="1">
      <alignment horizontal="center" vertical="center"/>
    </xf>
    <xf numFmtId="3" fontId="64" fillId="0" borderId="0" xfId="0" applyNumberFormat="1" applyFont="1" applyAlignment="1">
      <alignment horizontal="center"/>
    </xf>
    <xf numFmtId="3" fontId="35" fillId="0" borderId="2" xfId="0" applyNumberFormat="1" applyFont="1" applyFill="1" applyBorder="1" applyAlignment="1">
      <alignment horizontal="center"/>
    </xf>
    <xf numFmtId="3" fontId="35" fillId="0" borderId="38" xfId="0" applyNumberFormat="1" applyFont="1" applyFill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3" fontId="35" fillId="0" borderId="22" xfId="0" applyNumberFormat="1" applyFont="1" applyFill="1" applyBorder="1" applyAlignment="1">
      <alignment horizontal="center"/>
    </xf>
    <xf numFmtId="3" fontId="35" fillId="0" borderId="33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>
      <alignment horizontal="center"/>
    </xf>
    <xf numFmtId="3" fontId="35" fillId="0" borderId="7" xfId="0" applyNumberFormat="1" applyFont="1" applyFill="1" applyBorder="1" applyAlignment="1">
      <alignment horizontal="center"/>
    </xf>
    <xf numFmtId="0" fontId="42" fillId="3" borderId="22" xfId="0" applyNumberFormat="1" applyFont="1" applyFill="1" applyBorder="1" applyAlignment="1" applyProtection="1">
      <alignment horizontal="center" vertical="center" wrapText="1" shrinkToFit="1"/>
    </xf>
    <xf numFmtId="0" fontId="42" fillId="3" borderId="24" xfId="0" applyNumberFormat="1" applyFont="1" applyFill="1" applyBorder="1" applyAlignment="1" applyProtection="1">
      <alignment horizontal="center" vertical="center" wrapText="1" shrinkToFit="1"/>
    </xf>
    <xf numFmtId="0" fontId="17" fillId="3" borderId="52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/>
    </xf>
    <xf numFmtId="0" fontId="17" fillId="3" borderId="48" xfId="0" applyFont="1" applyFill="1" applyBorder="1" applyAlignment="1">
      <alignment horizontal="center"/>
    </xf>
    <xf numFmtId="0" fontId="33" fillId="0" borderId="5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36" xfId="0" applyBorder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</cellXfs>
  <cellStyles count="11">
    <cellStyle name="Ezres" xfId="1" builtinId="3"/>
    <cellStyle name="Ezres 2" xfId="2"/>
    <cellStyle name="Ezres 3" xfId="3"/>
    <cellStyle name="Normál" xfId="0" builtinId="0"/>
    <cellStyle name="Normál 2" xfId="4"/>
    <cellStyle name="Normál 3" xfId="5"/>
    <cellStyle name="Normál 4" xfId="6"/>
    <cellStyle name="Normál_város" xfId="9"/>
    <cellStyle name="Normál_város 2" xfId="10"/>
    <cellStyle name="Pénznem" xfId="7" builtinId="4"/>
    <cellStyle name="Százalék" xfId="8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5"/>
  <sheetViews>
    <sheetView workbookViewId="0">
      <selection sqref="A1:H1"/>
    </sheetView>
  </sheetViews>
  <sheetFormatPr defaultRowHeight="12.75"/>
  <cols>
    <col min="1" max="1" width="42.7109375" customWidth="1"/>
    <col min="2" max="2" width="9.42578125" customWidth="1"/>
    <col min="3" max="3" width="9" customWidth="1"/>
    <col min="4" max="4" width="9.85546875" customWidth="1"/>
    <col min="5" max="5" width="45.42578125" customWidth="1"/>
    <col min="6" max="6" width="9.28515625" style="6" customWidth="1"/>
    <col min="7" max="7" width="9.7109375" customWidth="1"/>
    <col min="8" max="8" width="9.28515625" customWidth="1"/>
    <col min="9" max="9" width="11.28515625" customWidth="1"/>
    <col min="10" max="11" width="10.28515625" customWidth="1"/>
    <col min="12" max="12" width="6" customWidth="1"/>
    <col min="13" max="13" width="10" customWidth="1"/>
  </cols>
  <sheetData>
    <row r="1" spans="1:14" s="3" customFormat="1" ht="15.75" customHeight="1">
      <c r="A1" s="369" t="s">
        <v>416</v>
      </c>
      <c r="B1" s="369"/>
      <c r="C1" s="369"/>
      <c r="D1" s="369"/>
      <c r="E1" s="369"/>
      <c r="F1" s="369"/>
      <c r="G1" s="369"/>
      <c r="H1" s="369"/>
      <c r="I1" s="59"/>
      <c r="J1" s="59"/>
      <c r="K1" s="59"/>
      <c r="L1" s="59"/>
      <c r="M1" s="4"/>
      <c r="N1" s="4"/>
    </row>
    <row r="2" spans="1:14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4" ht="18">
      <c r="A3" s="370" t="s">
        <v>68</v>
      </c>
      <c r="B3" s="370"/>
      <c r="C3" s="370"/>
      <c r="D3" s="370"/>
      <c r="E3" s="370"/>
      <c r="F3" s="370"/>
      <c r="G3" s="370"/>
      <c r="H3" s="370"/>
      <c r="I3" s="2"/>
      <c r="J3" s="2"/>
      <c r="K3" s="2"/>
      <c r="L3" s="2"/>
    </row>
    <row r="4" spans="1:14" ht="15.75">
      <c r="A4" s="371" t="s">
        <v>99</v>
      </c>
      <c r="B4" s="371"/>
      <c r="C4" s="371"/>
      <c r="D4" s="371"/>
      <c r="E4" s="371"/>
      <c r="F4" s="371"/>
      <c r="G4" s="371"/>
      <c r="H4" s="371"/>
      <c r="I4" s="2"/>
      <c r="J4" s="2"/>
      <c r="K4" s="2"/>
      <c r="L4" s="2"/>
    </row>
    <row r="5" spans="1:14" ht="18">
      <c r="A5" s="372" t="s">
        <v>414</v>
      </c>
      <c r="B5" s="372"/>
      <c r="C5" s="372"/>
      <c r="D5" s="372"/>
      <c r="E5" s="372"/>
      <c r="F5" s="372"/>
      <c r="G5" s="372"/>
      <c r="H5" s="372"/>
      <c r="I5" s="2"/>
      <c r="J5" s="2"/>
      <c r="K5" s="2"/>
      <c r="L5" s="2"/>
    </row>
    <row r="6" spans="1:14" ht="18.75" thickBot="1">
      <c r="A6" s="147"/>
      <c r="B6" s="147"/>
      <c r="C6" s="147"/>
      <c r="D6" s="147"/>
      <c r="E6" s="147"/>
      <c r="G6" s="29"/>
      <c r="H6" s="148" t="s">
        <v>49</v>
      </c>
      <c r="I6" s="2"/>
      <c r="J6" s="2"/>
      <c r="K6" s="2"/>
      <c r="L6" s="2"/>
    </row>
    <row r="7" spans="1:14" ht="15">
      <c r="A7" s="365" t="s">
        <v>117</v>
      </c>
      <c r="B7" s="366"/>
      <c r="C7" s="366"/>
      <c r="D7" s="367"/>
      <c r="E7" s="365" t="s">
        <v>118</v>
      </c>
      <c r="F7" s="366"/>
      <c r="G7" s="366"/>
      <c r="H7" s="368"/>
      <c r="I7" s="2"/>
      <c r="J7" s="2"/>
      <c r="K7" s="2"/>
      <c r="L7" s="2"/>
    </row>
    <row r="8" spans="1:14" ht="15.75" thickBot="1">
      <c r="A8" s="196"/>
      <c r="B8" s="197" t="s">
        <v>119</v>
      </c>
      <c r="C8" s="197" t="s">
        <v>120</v>
      </c>
      <c r="D8" s="198" t="s">
        <v>121</v>
      </c>
      <c r="E8" s="199"/>
      <c r="F8" s="197" t="s">
        <v>119</v>
      </c>
      <c r="G8" s="197" t="s">
        <v>120</v>
      </c>
      <c r="H8" s="200" t="s">
        <v>121</v>
      </c>
      <c r="I8" s="2"/>
      <c r="J8" s="2"/>
      <c r="K8" s="2"/>
      <c r="L8" s="2"/>
    </row>
    <row r="9" spans="1:14" ht="13.5">
      <c r="A9" s="206" t="s">
        <v>126</v>
      </c>
      <c r="B9" s="215">
        <v>122891</v>
      </c>
      <c r="C9" s="215">
        <v>135244</v>
      </c>
      <c r="D9" s="216">
        <v>135244</v>
      </c>
      <c r="E9" s="234" t="s">
        <v>142</v>
      </c>
      <c r="F9" s="242">
        <v>97558</v>
      </c>
      <c r="G9" s="242">
        <v>137292</v>
      </c>
      <c r="H9" s="243">
        <v>131593</v>
      </c>
      <c r="I9" s="2"/>
      <c r="J9" s="2"/>
      <c r="K9" s="2"/>
      <c r="L9" s="2"/>
    </row>
    <row r="10" spans="1:14" ht="13.5">
      <c r="A10" s="207" t="s">
        <v>127</v>
      </c>
      <c r="B10" s="217">
        <v>3200</v>
      </c>
      <c r="C10" s="217">
        <v>44175</v>
      </c>
      <c r="D10" s="218">
        <v>44175</v>
      </c>
      <c r="E10" s="235" t="s">
        <v>143</v>
      </c>
      <c r="F10" s="244">
        <v>26407</v>
      </c>
      <c r="G10" s="244">
        <v>33591</v>
      </c>
      <c r="H10" s="245">
        <v>31951</v>
      </c>
      <c r="I10" s="2"/>
      <c r="J10" s="2"/>
      <c r="K10" s="2"/>
      <c r="L10" s="2"/>
    </row>
    <row r="11" spans="1:14" ht="13.5">
      <c r="A11" s="207" t="s">
        <v>128</v>
      </c>
      <c r="B11" s="217">
        <v>62050</v>
      </c>
      <c r="C11" s="217">
        <v>62050</v>
      </c>
      <c r="D11" s="219">
        <v>60082</v>
      </c>
      <c r="E11" s="235" t="s">
        <v>144</v>
      </c>
      <c r="F11" s="244">
        <v>64639</v>
      </c>
      <c r="G11" s="244">
        <v>83112</v>
      </c>
      <c r="H11" s="245">
        <v>68471</v>
      </c>
      <c r="I11" s="2"/>
      <c r="J11" s="2"/>
      <c r="K11" s="2"/>
      <c r="L11" s="2"/>
    </row>
    <row r="12" spans="1:14" ht="13.5">
      <c r="A12" s="207" t="s">
        <v>129</v>
      </c>
      <c r="B12" s="217">
        <v>17721</v>
      </c>
      <c r="C12" s="220">
        <v>17762</v>
      </c>
      <c r="D12" s="219">
        <v>16085</v>
      </c>
      <c r="E12" s="235" t="s">
        <v>145</v>
      </c>
      <c r="F12" s="244">
        <v>10730</v>
      </c>
      <c r="G12" s="244">
        <v>23975</v>
      </c>
      <c r="H12" s="245">
        <v>20913</v>
      </c>
      <c r="I12" s="2"/>
      <c r="J12" s="2"/>
      <c r="K12" s="2"/>
      <c r="L12" s="2"/>
    </row>
    <row r="13" spans="1:14" ht="13.5">
      <c r="A13" s="208" t="s">
        <v>130</v>
      </c>
      <c r="B13" s="220">
        <v>2100</v>
      </c>
      <c r="C13" s="220">
        <v>2100</v>
      </c>
      <c r="D13" s="219">
        <v>1122</v>
      </c>
      <c r="E13" s="235" t="s">
        <v>146</v>
      </c>
      <c r="F13" s="244">
        <v>8321</v>
      </c>
      <c r="G13" s="244">
        <v>16791</v>
      </c>
      <c r="H13" s="245">
        <v>16138</v>
      </c>
      <c r="I13" s="2"/>
      <c r="J13" s="2"/>
      <c r="K13" s="2"/>
      <c r="L13" s="2"/>
    </row>
    <row r="14" spans="1:14" ht="13.5">
      <c r="A14" s="208" t="s">
        <v>131</v>
      </c>
      <c r="B14" s="220">
        <v>3300</v>
      </c>
      <c r="C14" s="220">
        <v>3300</v>
      </c>
      <c r="D14" s="262">
        <v>2712</v>
      </c>
      <c r="E14" s="235" t="s">
        <v>147</v>
      </c>
      <c r="F14" s="244">
        <v>4460</v>
      </c>
      <c r="G14" s="244">
        <v>5431</v>
      </c>
      <c r="H14" s="245">
        <v>5429</v>
      </c>
      <c r="I14" s="2"/>
      <c r="J14" s="2"/>
      <c r="K14" s="2"/>
      <c r="L14" s="2"/>
    </row>
    <row r="15" spans="1:14" ht="13.5">
      <c r="A15" s="208" t="s">
        <v>132</v>
      </c>
      <c r="B15" s="220">
        <v>1500</v>
      </c>
      <c r="C15" s="220">
        <v>4333</v>
      </c>
      <c r="D15" s="219">
        <v>3293</v>
      </c>
      <c r="E15" s="235" t="s">
        <v>148</v>
      </c>
      <c r="F15" s="244">
        <v>3671</v>
      </c>
      <c r="G15" s="244">
        <v>2007</v>
      </c>
      <c r="H15" s="245"/>
      <c r="I15" s="2"/>
      <c r="J15" s="2"/>
      <c r="K15" s="2"/>
      <c r="L15" s="2"/>
    </row>
    <row r="16" spans="1:14" ht="13.5">
      <c r="A16" s="208" t="s">
        <v>133</v>
      </c>
      <c r="B16" s="221"/>
      <c r="C16" s="220">
        <v>53052</v>
      </c>
      <c r="D16" s="222">
        <v>53052</v>
      </c>
      <c r="E16" s="235"/>
      <c r="F16" s="221"/>
      <c r="G16" s="244"/>
      <c r="H16" s="246"/>
      <c r="I16" s="2"/>
      <c r="J16" s="2"/>
      <c r="K16" s="2"/>
      <c r="L16" s="2"/>
    </row>
    <row r="17" spans="1:12" ht="13.5">
      <c r="A17" s="208" t="s">
        <v>134</v>
      </c>
      <c r="B17" s="217">
        <v>111856</v>
      </c>
      <c r="C17" s="220">
        <v>122635</v>
      </c>
      <c r="D17" s="219">
        <v>116496</v>
      </c>
      <c r="E17" s="235" t="s">
        <v>149</v>
      </c>
      <c r="F17" s="247">
        <v>111856</v>
      </c>
      <c r="G17" s="244">
        <v>122635</v>
      </c>
      <c r="H17" s="245">
        <v>116496</v>
      </c>
      <c r="I17" s="2"/>
      <c r="J17" s="2"/>
      <c r="K17" s="2"/>
      <c r="L17" s="2"/>
    </row>
    <row r="18" spans="1:12" ht="13.5">
      <c r="A18" s="208" t="s">
        <v>135</v>
      </c>
      <c r="B18" s="217"/>
      <c r="C18" s="220">
        <v>11151</v>
      </c>
      <c r="D18" s="219">
        <v>11152</v>
      </c>
      <c r="E18" s="235"/>
      <c r="F18" s="247"/>
      <c r="G18" s="244"/>
      <c r="H18" s="245"/>
      <c r="I18" s="2"/>
      <c r="J18" s="2"/>
      <c r="K18" s="2"/>
      <c r="L18" s="2"/>
    </row>
    <row r="19" spans="1:12" ht="14.25" thickBot="1">
      <c r="A19" s="208" t="s">
        <v>136</v>
      </c>
      <c r="B19" s="220"/>
      <c r="C19" s="220">
        <v>4428</v>
      </c>
      <c r="D19" s="218">
        <v>4428</v>
      </c>
      <c r="E19" s="235"/>
      <c r="F19" s="247"/>
      <c r="G19" s="244"/>
      <c r="H19" s="245"/>
      <c r="I19" s="2"/>
      <c r="J19" s="2"/>
      <c r="K19" s="2"/>
      <c r="L19" s="2"/>
    </row>
    <row r="20" spans="1:12" ht="14.25" thickBot="1">
      <c r="A20" s="209" t="s">
        <v>122</v>
      </c>
      <c r="B20" s="223">
        <f>SUM(B9:B19)</f>
        <v>324618</v>
      </c>
      <c r="C20" s="223">
        <f>SUM(C9:C19)</f>
        <v>460230</v>
      </c>
      <c r="D20" s="224">
        <f>SUM(D9:D19)</f>
        <v>447841</v>
      </c>
      <c r="E20" s="236" t="s">
        <v>123</v>
      </c>
      <c r="F20" s="248">
        <f>SUM(F9:F19)</f>
        <v>327642</v>
      </c>
      <c r="G20" s="249">
        <f>SUM(G9:G19)</f>
        <v>424834</v>
      </c>
      <c r="H20" s="250">
        <f>SUM(H9:H19)</f>
        <v>390991</v>
      </c>
      <c r="I20" s="2"/>
      <c r="J20" s="2"/>
      <c r="K20" s="2"/>
      <c r="L20" s="2"/>
    </row>
    <row r="21" spans="1:12" ht="13.5">
      <c r="A21" s="210" t="s">
        <v>137</v>
      </c>
      <c r="B21" s="225"/>
      <c r="C21" s="225">
        <v>4856</v>
      </c>
      <c r="D21" s="226">
        <v>4856</v>
      </c>
      <c r="E21" s="237"/>
      <c r="F21" s="251"/>
      <c r="G21" s="252"/>
      <c r="H21" s="243"/>
      <c r="I21" s="2"/>
      <c r="J21" s="2"/>
      <c r="K21" s="2"/>
      <c r="L21" s="2"/>
    </row>
    <row r="22" spans="1:12" ht="13.5">
      <c r="A22" s="207" t="s">
        <v>138</v>
      </c>
      <c r="B22" s="217">
        <v>21829</v>
      </c>
      <c r="C22" s="217">
        <v>21829</v>
      </c>
      <c r="D22" s="227">
        <v>21829</v>
      </c>
      <c r="E22" s="238" t="s">
        <v>151</v>
      </c>
      <c r="F22" s="247">
        <v>1790</v>
      </c>
      <c r="G22" s="247">
        <v>10346</v>
      </c>
      <c r="H22" s="245">
        <v>8459</v>
      </c>
      <c r="I22" s="2"/>
      <c r="J22" s="2"/>
      <c r="K22" s="2"/>
      <c r="L22" s="2"/>
    </row>
    <row r="23" spans="1:12" ht="13.5">
      <c r="A23" s="207" t="s">
        <v>139</v>
      </c>
      <c r="B23" s="217">
        <v>1770</v>
      </c>
      <c r="C23" s="217">
        <v>1770</v>
      </c>
      <c r="D23" s="227">
        <v>1770</v>
      </c>
      <c r="E23" s="239" t="s">
        <v>152</v>
      </c>
      <c r="F23" s="247"/>
      <c r="G23" s="247">
        <v>50516</v>
      </c>
      <c r="H23" s="245">
        <v>4002</v>
      </c>
      <c r="I23" s="2"/>
      <c r="J23" s="2"/>
      <c r="K23" s="2"/>
      <c r="L23" s="2"/>
    </row>
    <row r="24" spans="1:12" ht="13.5">
      <c r="A24" s="207" t="s">
        <v>140</v>
      </c>
      <c r="B24" s="217">
        <v>4714</v>
      </c>
      <c r="C24" s="217">
        <v>4714</v>
      </c>
      <c r="D24" s="227">
        <v>4714</v>
      </c>
      <c r="E24" s="208" t="s">
        <v>150</v>
      </c>
      <c r="F24" s="247"/>
      <c r="G24" s="247">
        <v>4856</v>
      </c>
      <c r="H24" s="263"/>
      <c r="I24" s="2"/>
      <c r="J24" s="2"/>
      <c r="K24" s="2"/>
      <c r="L24" s="2"/>
    </row>
    <row r="25" spans="1:12" ht="14.25" thickBot="1">
      <c r="A25" s="211" t="s">
        <v>141</v>
      </c>
      <c r="B25" s="228">
        <v>4007</v>
      </c>
      <c r="C25" s="228">
        <v>4007</v>
      </c>
      <c r="D25" s="229">
        <v>4007</v>
      </c>
      <c r="E25" s="240" t="s">
        <v>153</v>
      </c>
      <c r="F25" s="253">
        <v>27506</v>
      </c>
      <c r="G25" s="254">
        <v>6854</v>
      </c>
      <c r="H25" s="255"/>
      <c r="I25" s="2"/>
      <c r="J25" s="2"/>
      <c r="K25" s="2"/>
      <c r="L25" s="2"/>
    </row>
    <row r="26" spans="1:12">
      <c r="A26" s="212" t="s">
        <v>124</v>
      </c>
      <c r="B26" s="230">
        <f>SUM(B20:B25)</f>
        <v>356938</v>
      </c>
      <c r="C26" s="230">
        <f>SUM(C20:C25)</f>
        <v>497406</v>
      </c>
      <c r="D26" s="230">
        <f>SUM(D20:D25)</f>
        <v>485017</v>
      </c>
      <c r="E26" s="241" t="s">
        <v>124</v>
      </c>
      <c r="F26" s="230">
        <f>SUM(F20:F25)</f>
        <v>356938</v>
      </c>
      <c r="G26" s="256">
        <f>SUM(G20:G25)</f>
        <v>497406</v>
      </c>
      <c r="H26" s="257">
        <f>SUM(H20:H25)</f>
        <v>403452</v>
      </c>
      <c r="I26" s="2"/>
      <c r="J26" s="2"/>
      <c r="K26" s="2"/>
      <c r="L26" s="2"/>
    </row>
    <row r="27" spans="1:12" ht="13.5" thickBot="1">
      <c r="A27" s="213" t="s">
        <v>69</v>
      </c>
      <c r="B27" s="231">
        <v>-111856</v>
      </c>
      <c r="C27" s="231">
        <v>-122635</v>
      </c>
      <c r="D27" s="232">
        <v>-116496</v>
      </c>
      <c r="E27" s="213" t="s">
        <v>69</v>
      </c>
      <c r="F27" s="231">
        <v>-111856</v>
      </c>
      <c r="G27" s="258">
        <v>-122635</v>
      </c>
      <c r="H27" s="259">
        <v>-116496</v>
      </c>
      <c r="I27" s="2"/>
      <c r="J27" s="2"/>
      <c r="K27" s="2"/>
      <c r="L27" s="2"/>
    </row>
    <row r="28" spans="1:12" ht="13.5" thickBot="1">
      <c r="A28" s="214" t="s">
        <v>125</v>
      </c>
      <c r="B28" s="233">
        <f>SUM(B26:B27)</f>
        <v>245082</v>
      </c>
      <c r="C28" s="233">
        <f>SUM(C26:C27)</f>
        <v>374771</v>
      </c>
      <c r="D28" s="233">
        <f>SUM(D26:D27)</f>
        <v>368521</v>
      </c>
      <c r="E28" s="214" t="s">
        <v>125</v>
      </c>
      <c r="F28" s="233">
        <f>SUM(F26:F27)</f>
        <v>245082</v>
      </c>
      <c r="G28" s="260">
        <f>SUM(G26:G27)</f>
        <v>374771</v>
      </c>
      <c r="H28" s="261">
        <f>SUM(H26:H27)</f>
        <v>286956</v>
      </c>
      <c r="I28" s="2"/>
      <c r="J28" s="2"/>
      <c r="K28" s="2"/>
      <c r="L28" s="2"/>
    </row>
    <row r="29" spans="1:12">
      <c r="A29" s="2"/>
      <c r="B29" s="2"/>
      <c r="C29" s="2"/>
      <c r="D29" s="2"/>
      <c r="E29" s="2"/>
      <c r="F29" s="22"/>
      <c r="G29" s="2"/>
      <c r="H29" s="2"/>
      <c r="I29" s="2"/>
      <c r="J29" s="2"/>
      <c r="K29" s="2"/>
      <c r="L29" s="2"/>
    </row>
    <row r="30" spans="1:12">
      <c r="A30" s="2"/>
      <c r="B30" s="2"/>
      <c r="C30" s="2"/>
      <c r="D30" s="2"/>
      <c r="E30" s="2"/>
      <c r="F30" s="22"/>
      <c r="G30" s="2"/>
      <c r="H30" s="2"/>
      <c r="I30" s="2"/>
      <c r="J30" s="2"/>
      <c r="K30" s="2"/>
      <c r="L30" s="2"/>
    </row>
    <row r="31" spans="1:12">
      <c r="A31" s="2"/>
      <c r="B31" s="2"/>
      <c r="C31" s="2"/>
      <c r="D31" s="2"/>
      <c r="E31" s="2"/>
      <c r="F31" s="22"/>
      <c r="G31" s="2"/>
      <c r="H31" s="2"/>
      <c r="I31" s="2"/>
      <c r="J31" s="2"/>
      <c r="K31" s="2"/>
      <c r="L31" s="2"/>
    </row>
    <row r="32" spans="1:12">
      <c r="A32" s="2"/>
      <c r="B32" s="2"/>
      <c r="C32" s="2"/>
      <c r="D32" s="2"/>
      <c r="E32" s="2"/>
      <c r="F32" s="22"/>
      <c r="G32" s="2"/>
      <c r="H32" s="2"/>
      <c r="I32" s="2"/>
      <c r="J32" s="2"/>
      <c r="K32" s="2"/>
      <c r="L32" s="2"/>
    </row>
    <row r="33" spans="1:12">
      <c r="A33" s="2"/>
      <c r="B33" s="2"/>
      <c r="C33" s="2"/>
      <c r="D33" s="2"/>
      <c r="E33" s="2"/>
      <c r="F33" s="22"/>
      <c r="G33" s="2"/>
      <c r="H33" s="2"/>
      <c r="I33" s="2"/>
      <c r="J33" s="2"/>
      <c r="K33" s="2"/>
      <c r="L33" s="2"/>
    </row>
    <row r="34" spans="1:12">
      <c r="A34" s="2"/>
      <c r="B34" s="2"/>
      <c r="C34" s="2"/>
      <c r="D34" s="2"/>
      <c r="E34" s="2"/>
      <c r="F34" s="22"/>
      <c r="G34" s="2"/>
      <c r="H34" s="2"/>
      <c r="I34" s="2"/>
      <c r="J34" s="2"/>
      <c r="K34" s="2"/>
      <c r="L34" s="2"/>
    </row>
    <row r="35" spans="1:12">
      <c r="A35" s="2"/>
      <c r="B35" s="2"/>
      <c r="C35" s="2"/>
      <c r="D35" s="2"/>
      <c r="E35" s="2"/>
      <c r="F35" s="22"/>
      <c r="G35" s="2"/>
      <c r="H35" s="2"/>
      <c r="I35" s="2"/>
      <c r="J35" s="2"/>
      <c r="K35" s="2"/>
      <c r="L35" s="2"/>
    </row>
    <row r="36" spans="1:12">
      <c r="A36" s="2"/>
      <c r="B36" s="2"/>
      <c r="C36" s="2"/>
      <c r="D36" s="2"/>
      <c r="E36" s="2"/>
      <c r="F36" s="22"/>
      <c r="G36" s="2"/>
      <c r="H36" s="2"/>
      <c r="I36" s="2"/>
      <c r="J36" s="2"/>
      <c r="K36" s="2"/>
      <c r="L36" s="2"/>
    </row>
    <row r="37" spans="1:12">
      <c r="A37" s="2"/>
      <c r="B37" s="2"/>
      <c r="C37" s="2"/>
      <c r="D37" s="2"/>
      <c r="E37" s="2"/>
      <c r="F37" s="22"/>
      <c r="G37" s="2"/>
      <c r="H37" s="2"/>
      <c r="I37" s="2"/>
      <c r="J37" s="2"/>
      <c r="K37" s="2"/>
      <c r="L37" s="2"/>
    </row>
    <row r="38" spans="1:12">
      <c r="A38" s="2"/>
      <c r="B38" s="2"/>
      <c r="C38" s="2"/>
      <c r="D38" s="2"/>
      <c r="E38" s="2"/>
      <c r="F38" s="22"/>
      <c r="G38" s="2"/>
      <c r="H38" s="2"/>
      <c r="I38" s="2"/>
      <c r="J38" s="2"/>
      <c r="K38" s="2"/>
      <c r="L38" s="2"/>
    </row>
    <row r="39" spans="1:12">
      <c r="A39" s="2"/>
      <c r="B39" s="2"/>
      <c r="C39" s="2"/>
      <c r="D39" s="2"/>
      <c r="E39" s="2"/>
      <c r="F39" s="22"/>
      <c r="G39" s="2"/>
      <c r="H39" s="2"/>
      <c r="I39" s="2"/>
      <c r="J39" s="2"/>
      <c r="K39" s="2"/>
      <c r="L39" s="2"/>
    </row>
    <row r="40" spans="1:12">
      <c r="A40" s="2"/>
      <c r="B40" s="2"/>
      <c r="C40" s="2"/>
      <c r="D40" s="2"/>
      <c r="E40" s="2"/>
      <c r="F40" s="22"/>
      <c r="G40" s="2"/>
      <c r="H40" s="2"/>
      <c r="I40" s="2"/>
      <c r="J40" s="2"/>
      <c r="K40" s="2"/>
      <c r="L40" s="2"/>
    </row>
    <row r="41" spans="1:12">
      <c r="A41" s="2"/>
      <c r="B41" s="2"/>
      <c r="C41" s="2"/>
      <c r="D41" s="2"/>
      <c r="E41" s="2"/>
      <c r="F41" s="22"/>
      <c r="G41" s="2"/>
      <c r="H41" s="2"/>
      <c r="I41" s="2"/>
      <c r="J41" s="2"/>
      <c r="K41" s="2"/>
      <c r="L41" s="2"/>
    </row>
    <row r="42" spans="1:12">
      <c r="A42" s="2"/>
      <c r="B42" s="2"/>
      <c r="C42" s="2"/>
      <c r="D42" s="2"/>
      <c r="E42" s="2"/>
      <c r="F42" s="22"/>
      <c r="G42" s="2"/>
      <c r="H42" s="2"/>
      <c r="I42" s="2"/>
      <c r="J42" s="2"/>
      <c r="K42" s="2"/>
      <c r="L42" s="2"/>
    </row>
    <row r="43" spans="1:12">
      <c r="A43" s="2"/>
      <c r="B43" s="2"/>
      <c r="C43" s="2"/>
      <c r="D43" s="2"/>
      <c r="E43" s="2"/>
      <c r="F43" s="22"/>
      <c r="G43" s="2"/>
      <c r="H43" s="2"/>
      <c r="I43" s="2"/>
      <c r="J43" s="2"/>
      <c r="K43" s="2"/>
      <c r="L43" s="2"/>
    </row>
    <row r="44" spans="1:12">
      <c r="A44" s="2"/>
      <c r="B44" s="2"/>
      <c r="C44" s="2"/>
      <c r="D44" s="2"/>
      <c r="E44" s="2"/>
      <c r="F44" s="22"/>
      <c r="G44" s="2"/>
      <c r="H44" s="2"/>
      <c r="I44" s="2"/>
      <c r="J44" s="2"/>
      <c r="K44" s="2"/>
      <c r="L44" s="2"/>
    </row>
    <row r="45" spans="1:12">
      <c r="A45" s="2"/>
      <c r="B45" s="2"/>
      <c r="C45" s="2"/>
      <c r="D45" s="2"/>
      <c r="E45" s="2"/>
      <c r="F45" s="22"/>
      <c r="G45" s="2"/>
      <c r="H45" s="2"/>
      <c r="I45" s="2"/>
      <c r="J45" s="2"/>
      <c r="K45" s="2"/>
      <c r="L45" s="2"/>
    </row>
    <row r="46" spans="1:12">
      <c r="A46" s="2"/>
      <c r="B46" s="2"/>
      <c r="C46" s="2"/>
      <c r="D46" s="2"/>
      <c r="E46" s="2"/>
      <c r="F46" s="22"/>
      <c r="G46" s="2"/>
      <c r="H46" s="2"/>
      <c r="I46" s="2"/>
      <c r="J46" s="2"/>
      <c r="K46" s="2"/>
      <c r="L46" s="2"/>
    </row>
    <row r="47" spans="1:12">
      <c r="A47" s="2"/>
      <c r="B47" s="2"/>
      <c r="C47" s="2"/>
      <c r="D47" s="2"/>
      <c r="E47" s="2"/>
      <c r="F47" s="22"/>
      <c r="G47" s="2"/>
      <c r="H47" s="2"/>
      <c r="I47" s="2"/>
      <c r="J47" s="2"/>
      <c r="K47" s="2"/>
      <c r="L47" s="2"/>
    </row>
    <row r="48" spans="1:12">
      <c r="A48" s="2"/>
      <c r="B48" s="2"/>
      <c r="C48" s="2"/>
      <c r="D48" s="2"/>
      <c r="E48" s="2"/>
      <c r="F48" s="22"/>
      <c r="G48" s="2"/>
      <c r="H48" s="2"/>
      <c r="I48" s="2"/>
      <c r="J48" s="2"/>
      <c r="K48" s="2"/>
      <c r="L48" s="2"/>
    </row>
    <row r="49" spans="1:12">
      <c r="A49" s="2"/>
      <c r="B49" s="2"/>
      <c r="C49" s="2"/>
      <c r="D49" s="2"/>
      <c r="E49" s="2"/>
      <c r="F49" s="22"/>
      <c r="G49" s="2"/>
      <c r="H49" s="2"/>
      <c r="I49" s="2"/>
      <c r="J49" s="2"/>
      <c r="K49" s="2"/>
      <c r="L49" s="2"/>
    </row>
    <row r="50" spans="1:12">
      <c r="A50" s="2"/>
      <c r="B50" s="2"/>
      <c r="C50" s="2"/>
      <c r="D50" s="2"/>
      <c r="E50" s="2"/>
      <c r="F50" s="22"/>
      <c r="G50" s="2"/>
      <c r="H50" s="2"/>
      <c r="I50" s="2"/>
      <c r="J50" s="2"/>
      <c r="K50" s="2"/>
      <c r="L50" s="2"/>
    </row>
    <row r="51" spans="1:12">
      <c r="A51" s="2"/>
      <c r="B51" s="2"/>
      <c r="C51" s="2"/>
      <c r="D51" s="2"/>
      <c r="E51" s="2"/>
      <c r="F51" s="22"/>
      <c r="G51" s="2"/>
      <c r="H51" s="2"/>
      <c r="I51" s="2"/>
      <c r="J51" s="2"/>
      <c r="K51" s="2"/>
      <c r="L51" s="2"/>
    </row>
    <row r="52" spans="1:12">
      <c r="A52" s="2"/>
      <c r="B52" s="2"/>
      <c r="C52" s="2"/>
      <c r="D52" s="2"/>
      <c r="E52" s="2"/>
      <c r="F52" s="22"/>
      <c r="G52" s="2"/>
      <c r="H52" s="2"/>
      <c r="I52" s="2"/>
      <c r="J52" s="2"/>
      <c r="K52" s="2"/>
      <c r="L52" s="2"/>
    </row>
    <row r="53" spans="1:12">
      <c r="A53" s="2"/>
      <c r="B53" s="2"/>
      <c r="C53" s="2"/>
      <c r="D53" s="2"/>
      <c r="E53" s="2"/>
      <c r="F53" s="22"/>
      <c r="G53" s="2"/>
      <c r="H53" s="2"/>
      <c r="I53" s="2"/>
      <c r="J53" s="2"/>
      <c r="K53" s="2"/>
      <c r="L53" s="2"/>
    </row>
    <row r="54" spans="1:12">
      <c r="A54" s="2"/>
      <c r="B54" s="2"/>
      <c r="C54" s="2"/>
      <c r="D54" s="2"/>
      <c r="E54" s="2"/>
      <c r="F54" s="22"/>
      <c r="G54" s="2"/>
      <c r="H54" s="2"/>
      <c r="I54" s="2"/>
      <c r="J54" s="2"/>
      <c r="K54" s="2"/>
      <c r="L54" s="2"/>
    </row>
    <row r="55" spans="1:12">
      <c r="A55" s="2"/>
      <c r="B55" s="2"/>
      <c r="C55" s="2"/>
      <c r="D55" s="2"/>
      <c r="E55" s="2"/>
      <c r="F55" s="22"/>
      <c r="G55" s="2"/>
      <c r="H55" s="2"/>
      <c r="I55" s="2"/>
      <c r="J55" s="2"/>
      <c r="K55" s="2"/>
      <c r="L55" s="2"/>
    </row>
    <row r="56" spans="1:12">
      <c r="A56" s="2"/>
      <c r="B56" s="2"/>
      <c r="C56" s="2"/>
      <c r="D56" s="2"/>
      <c r="E56" s="2"/>
      <c r="F56" s="22"/>
      <c r="G56" s="2"/>
      <c r="H56" s="2"/>
      <c r="I56" s="2"/>
      <c r="J56" s="2"/>
      <c r="K56" s="2"/>
      <c r="L56" s="2"/>
    </row>
    <row r="57" spans="1:12">
      <c r="A57" s="2"/>
      <c r="B57" s="2"/>
      <c r="C57" s="2"/>
      <c r="D57" s="2"/>
      <c r="E57" s="2"/>
      <c r="F57" s="22"/>
      <c r="G57" s="2"/>
      <c r="H57" s="2"/>
      <c r="I57" s="2"/>
      <c r="J57" s="2"/>
      <c r="K57" s="2"/>
      <c r="L57" s="2"/>
    </row>
    <row r="58" spans="1:12">
      <c r="A58" s="2"/>
      <c r="B58" s="2"/>
      <c r="C58" s="2"/>
      <c r="D58" s="2"/>
      <c r="E58" s="2"/>
      <c r="F58" s="22"/>
      <c r="G58" s="2"/>
      <c r="H58" s="2"/>
      <c r="I58" s="2"/>
      <c r="J58" s="2"/>
      <c r="K58" s="2"/>
      <c r="L58" s="2"/>
    </row>
    <row r="59" spans="1:12">
      <c r="A59" s="2"/>
      <c r="B59" s="2"/>
      <c r="C59" s="2"/>
      <c r="D59" s="2"/>
      <c r="E59" s="2"/>
      <c r="F59" s="22"/>
      <c r="G59" s="2"/>
      <c r="H59" s="2"/>
      <c r="I59" s="2"/>
      <c r="J59" s="2"/>
      <c r="K59" s="2"/>
      <c r="L59" s="2"/>
    </row>
    <row r="60" spans="1:12">
      <c r="A60" s="2"/>
      <c r="B60" s="2"/>
      <c r="C60" s="2"/>
      <c r="D60" s="2"/>
      <c r="E60" s="2"/>
      <c r="F60" s="22"/>
      <c r="G60" s="2"/>
      <c r="H60" s="2"/>
      <c r="I60" s="2"/>
      <c r="J60" s="2"/>
      <c r="K60" s="2"/>
      <c r="L60" s="2"/>
    </row>
    <row r="61" spans="1:12">
      <c r="A61" s="2"/>
      <c r="B61" s="2"/>
      <c r="C61" s="2"/>
      <c r="D61" s="2"/>
      <c r="E61" s="2"/>
      <c r="F61" s="22"/>
      <c r="G61" s="2"/>
      <c r="H61" s="2"/>
      <c r="I61" s="2"/>
      <c r="J61" s="2"/>
      <c r="K61" s="2"/>
      <c r="L61" s="2"/>
    </row>
    <row r="62" spans="1:12">
      <c r="A62" s="2"/>
      <c r="B62" s="2"/>
      <c r="C62" s="2"/>
      <c r="D62" s="2"/>
      <c r="E62" s="2"/>
      <c r="F62" s="22"/>
      <c r="G62" s="2"/>
      <c r="H62" s="2"/>
      <c r="I62" s="2"/>
      <c r="J62" s="2"/>
      <c r="K62" s="2"/>
      <c r="L62" s="2"/>
    </row>
    <row r="63" spans="1:12">
      <c r="A63" s="2"/>
      <c r="B63" s="2"/>
      <c r="C63" s="2"/>
      <c r="D63" s="2"/>
      <c r="E63" s="2"/>
      <c r="F63" s="22"/>
      <c r="G63" s="2"/>
      <c r="H63" s="2"/>
      <c r="I63" s="2"/>
      <c r="J63" s="2"/>
      <c r="K63" s="2"/>
      <c r="L63" s="2"/>
    </row>
    <row r="64" spans="1:12">
      <c r="A64" s="2"/>
      <c r="B64" s="2"/>
      <c r="C64" s="2"/>
      <c r="D64" s="2"/>
      <c r="E64" s="2"/>
      <c r="F64" s="22"/>
      <c r="G64" s="2"/>
      <c r="H64" s="2"/>
      <c r="I64" s="2"/>
      <c r="J64" s="2"/>
      <c r="K64" s="2"/>
      <c r="L64" s="2"/>
    </row>
    <row r="65" spans="1:12">
      <c r="A65" s="2"/>
      <c r="B65" s="2"/>
      <c r="C65" s="2"/>
      <c r="D65" s="2"/>
      <c r="E65" s="2"/>
      <c r="F65" s="22"/>
      <c r="G65" s="2"/>
      <c r="H65" s="2"/>
      <c r="I65" s="2"/>
      <c r="J65" s="2"/>
      <c r="K65" s="2"/>
      <c r="L65" s="2"/>
    </row>
  </sheetData>
  <mergeCells count="6">
    <mergeCell ref="A7:D7"/>
    <mergeCell ref="E7:H7"/>
    <mergeCell ref="A1:H1"/>
    <mergeCell ref="A3:H3"/>
    <mergeCell ref="A4:H4"/>
    <mergeCell ref="A5:H5"/>
  </mergeCells>
  <phoneticPr fontId="0" type="noConversion"/>
  <pageMargins left="0.19685039370078741" right="0.19685039370078741" top="0.39370078740157483" bottom="0.39370078740157483" header="0.51181102362204722" footer="0.51181102362204722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>
      <selection activeCell="A17" sqref="A17:E17"/>
    </sheetView>
  </sheetViews>
  <sheetFormatPr defaultRowHeight="12.75"/>
  <cols>
    <col min="1" max="1" width="16.140625" customWidth="1"/>
    <col min="2" max="2" width="39.7109375" customWidth="1"/>
  </cols>
  <sheetData>
    <row r="1" spans="1:5" ht="15.75">
      <c r="A1" s="371" t="s">
        <v>425</v>
      </c>
      <c r="B1" s="371"/>
      <c r="C1" s="371"/>
      <c r="D1" s="371"/>
      <c r="E1" s="371"/>
    </row>
    <row r="3" spans="1:5" ht="15">
      <c r="A3" s="402" t="s">
        <v>54</v>
      </c>
      <c r="B3" s="402"/>
      <c r="C3" s="402"/>
      <c r="D3" s="402"/>
      <c r="E3" s="402"/>
    </row>
    <row r="4" spans="1:5" ht="15">
      <c r="A4" s="402">
        <v>2014</v>
      </c>
      <c r="B4" s="402"/>
      <c r="C4" s="402"/>
      <c r="D4" s="402"/>
      <c r="E4" s="402"/>
    </row>
    <row r="5" spans="1:5" ht="13.5" thickBot="1"/>
    <row r="6" spans="1:5" ht="13.5" thickBot="1">
      <c r="B6" s="33" t="s">
        <v>55</v>
      </c>
      <c r="C6" s="34" t="s">
        <v>49</v>
      </c>
    </row>
    <row r="7" spans="1:5">
      <c r="B7" s="35" t="s">
        <v>56</v>
      </c>
      <c r="C7" s="36">
        <v>0</v>
      </c>
    </row>
    <row r="8" spans="1:5">
      <c r="B8" s="32" t="s">
        <v>57</v>
      </c>
      <c r="C8" s="37">
        <v>509</v>
      </c>
    </row>
    <row r="9" spans="1:5">
      <c r="B9" s="32" t="s">
        <v>58</v>
      </c>
      <c r="C9" s="37">
        <v>0</v>
      </c>
    </row>
    <row r="10" spans="1:5" ht="13.5" thickBot="1">
      <c r="B10" s="38" t="s">
        <v>59</v>
      </c>
      <c r="C10" s="39">
        <v>0</v>
      </c>
    </row>
    <row r="11" spans="1:5" ht="13.5" thickBot="1">
      <c r="B11" s="40" t="s">
        <v>0</v>
      </c>
      <c r="C11" s="41">
        <f>SUM(C8:C10)</f>
        <v>509</v>
      </c>
    </row>
    <row r="17" spans="1:5" ht="15.75">
      <c r="A17" s="371" t="s">
        <v>426</v>
      </c>
      <c r="B17" s="371"/>
      <c r="C17" s="371"/>
      <c r="D17" s="371"/>
      <c r="E17" s="371"/>
    </row>
    <row r="19" spans="1:5" ht="15">
      <c r="A19" s="401" t="s">
        <v>60</v>
      </c>
      <c r="B19" s="401"/>
      <c r="C19" s="401"/>
      <c r="D19" s="401"/>
      <c r="E19" s="401"/>
    </row>
    <row r="20" spans="1:5" ht="15">
      <c r="A20" s="401">
        <v>2014</v>
      </c>
      <c r="B20" s="401"/>
      <c r="C20" s="401"/>
      <c r="D20" s="401"/>
      <c r="E20" s="401"/>
    </row>
    <row r="21" spans="1:5">
      <c r="D21" s="5" t="s">
        <v>61</v>
      </c>
    </row>
    <row r="22" spans="1:5" ht="13.5" thickBot="1"/>
    <row r="23" spans="1:5" ht="13.5" thickBot="1">
      <c r="B23" s="42" t="s">
        <v>62</v>
      </c>
      <c r="C23" s="42" t="s">
        <v>63</v>
      </c>
      <c r="D23" s="43" t="s">
        <v>64</v>
      </c>
    </row>
    <row r="24" spans="1:5">
      <c r="B24" s="44"/>
      <c r="C24" s="44"/>
      <c r="D24" s="45"/>
    </row>
    <row r="25" spans="1:5">
      <c r="B25" s="46" t="s">
        <v>65</v>
      </c>
      <c r="C25" s="47">
        <v>0</v>
      </c>
      <c r="D25" s="48"/>
    </row>
    <row r="26" spans="1:5" ht="13.5" thickBot="1">
      <c r="B26" s="49"/>
      <c r="C26" s="50"/>
      <c r="D26" s="51"/>
    </row>
    <row r="27" spans="1:5" ht="13.5" thickBot="1">
      <c r="B27" s="52" t="s">
        <v>0</v>
      </c>
      <c r="C27" s="53">
        <f>SUM(C25:C26)</f>
        <v>0</v>
      </c>
      <c r="D27" s="54"/>
    </row>
    <row r="28" spans="1:5">
      <c r="C28" s="14"/>
    </row>
  </sheetData>
  <mergeCells count="6">
    <mergeCell ref="A19:E19"/>
    <mergeCell ref="A20:E20"/>
    <mergeCell ref="A1:E1"/>
    <mergeCell ref="A17:E17"/>
    <mergeCell ref="A3:E3"/>
    <mergeCell ref="A4:E4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3"/>
  <sheetViews>
    <sheetView workbookViewId="0">
      <selection sqref="A1:E1"/>
    </sheetView>
  </sheetViews>
  <sheetFormatPr defaultRowHeight="12.75"/>
  <cols>
    <col min="1" max="1" width="55" customWidth="1"/>
    <col min="2" max="3" width="11.7109375" customWidth="1"/>
    <col min="4" max="4" width="11.5703125" customWidth="1"/>
    <col min="5" max="5" width="7.42578125" customWidth="1"/>
  </cols>
  <sheetData>
    <row r="1" spans="1:11" ht="14.25" customHeight="1">
      <c r="A1" s="371" t="s">
        <v>417</v>
      </c>
      <c r="B1" s="371"/>
      <c r="C1" s="371"/>
      <c r="D1" s="371"/>
      <c r="E1" s="371"/>
      <c r="F1" s="55"/>
      <c r="G1" s="55"/>
      <c r="H1" s="55"/>
      <c r="I1" s="55"/>
      <c r="J1" s="55"/>
      <c r="K1" s="55"/>
    </row>
    <row r="2" spans="1:11" ht="16.5" customHeight="1">
      <c r="A2" s="370" t="s">
        <v>68</v>
      </c>
      <c r="B2" s="370"/>
      <c r="C2" s="370"/>
      <c r="D2" s="370"/>
      <c r="E2" s="370"/>
      <c r="F2" s="60"/>
      <c r="G2" s="60"/>
      <c r="H2" s="60"/>
      <c r="I2" s="55"/>
      <c r="J2" s="55"/>
      <c r="K2" s="55"/>
    </row>
    <row r="3" spans="1:11" ht="14.25" customHeight="1">
      <c r="A3" s="371" t="s">
        <v>102</v>
      </c>
      <c r="B3" s="371"/>
      <c r="C3" s="371"/>
      <c r="D3" s="371"/>
      <c r="E3" s="371"/>
      <c r="F3" s="55"/>
      <c r="G3" s="55"/>
      <c r="H3" s="55"/>
      <c r="I3" s="55"/>
      <c r="J3" s="55"/>
      <c r="K3" s="55"/>
    </row>
    <row r="4" spans="1:11" ht="14.25" customHeight="1" thickBot="1">
      <c r="A4" s="56"/>
      <c r="B4" s="56"/>
      <c r="C4" s="56"/>
      <c r="D4" s="56"/>
      <c r="E4" s="57" t="s">
        <v>49</v>
      </c>
      <c r="F4" s="55"/>
      <c r="G4" s="55"/>
      <c r="H4" s="55"/>
      <c r="I4" s="55"/>
      <c r="J4" s="55"/>
      <c r="K4" s="55"/>
    </row>
    <row r="5" spans="1:11" ht="15.75">
      <c r="A5" s="285"/>
      <c r="B5" s="61" t="s">
        <v>30</v>
      </c>
      <c r="C5" s="62" t="s">
        <v>31</v>
      </c>
      <c r="D5" s="62" t="s">
        <v>53</v>
      </c>
      <c r="E5" s="63" t="s">
        <v>33</v>
      </c>
    </row>
    <row r="6" spans="1:11" ht="15.75">
      <c r="A6" s="286" t="s">
        <v>3</v>
      </c>
      <c r="B6" s="272"/>
      <c r="C6" s="67"/>
      <c r="D6" s="67"/>
      <c r="E6" s="273"/>
    </row>
    <row r="7" spans="1:11" ht="15.75">
      <c r="A7" s="287" t="s">
        <v>76</v>
      </c>
      <c r="B7" s="274">
        <v>9746</v>
      </c>
      <c r="C7" s="64">
        <v>9787</v>
      </c>
      <c r="D7" s="65">
        <v>9135</v>
      </c>
      <c r="E7" s="66">
        <f t="shared" ref="E7:E28" si="0">D7/C7*100</f>
        <v>93.338101563298252</v>
      </c>
    </row>
    <row r="8" spans="1:11" ht="15.75">
      <c r="A8" s="287" t="s">
        <v>201</v>
      </c>
      <c r="B8" s="274">
        <v>1000</v>
      </c>
      <c r="C8" s="64">
        <v>1000</v>
      </c>
      <c r="D8" s="65">
        <v>317</v>
      </c>
      <c r="E8" s="66">
        <f t="shared" si="0"/>
        <v>31.7</v>
      </c>
    </row>
    <row r="9" spans="1:11" ht="15.75">
      <c r="A9" s="287" t="s">
        <v>196</v>
      </c>
      <c r="B9" s="274">
        <v>4626</v>
      </c>
      <c r="C9" s="64">
        <v>4626</v>
      </c>
      <c r="D9" s="65">
        <v>4454</v>
      </c>
      <c r="E9" s="66">
        <f t="shared" si="0"/>
        <v>96.281884997838304</v>
      </c>
    </row>
    <row r="10" spans="1:11" ht="15.75">
      <c r="A10" s="287" t="s">
        <v>4</v>
      </c>
      <c r="B10" s="274">
        <v>1249</v>
      </c>
      <c r="C10" s="64">
        <v>1249</v>
      </c>
      <c r="D10" s="65">
        <v>1203</v>
      </c>
      <c r="E10" s="66">
        <f t="shared" si="0"/>
        <v>96.317053642914331</v>
      </c>
    </row>
    <row r="11" spans="1:11" ht="15.75">
      <c r="A11" s="287" t="s">
        <v>197</v>
      </c>
      <c r="B11" s="274">
        <v>500</v>
      </c>
      <c r="C11" s="67">
        <v>500</v>
      </c>
      <c r="D11" s="68">
        <v>440</v>
      </c>
      <c r="E11" s="66">
        <f t="shared" si="0"/>
        <v>88</v>
      </c>
    </row>
    <row r="12" spans="1:11" ht="15.75">
      <c r="A12" s="287" t="s">
        <v>202</v>
      </c>
      <c r="B12" s="274">
        <v>500</v>
      </c>
      <c r="C12" s="67">
        <v>500</v>
      </c>
      <c r="D12" s="68">
        <v>536</v>
      </c>
      <c r="E12" s="66">
        <f t="shared" si="0"/>
        <v>107.2</v>
      </c>
    </row>
    <row r="13" spans="1:11" ht="15.75">
      <c r="A13" s="287" t="s">
        <v>195</v>
      </c>
      <c r="B13" s="275">
        <v>100</v>
      </c>
      <c r="C13" s="64">
        <v>100</v>
      </c>
      <c r="D13" s="65"/>
      <c r="E13" s="66">
        <f t="shared" si="0"/>
        <v>0</v>
      </c>
    </row>
    <row r="14" spans="1:11" ht="15.75">
      <c r="A14" s="286" t="s">
        <v>70</v>
      </c>
      <c r="B14" s="276">
        <f>SUM(B7:B13)</f>
        <v>17721</v>
      </c>
      <c r="C14" s="269">
        <f>SUM(C7:C13)</f>
        <v>17762</v>
      </c>
      <c r="D14" s="269">
        <f>SUM(D7:D13)</f>
        <v>16085</v>
      </c>
      <c r="E14" s="73">
        <f t="shared" si="0"/>
        <v>90.558495664902608</v>
      </c>
    </row>
    <row r="15" spans="1:11" ht="15.75">
      <c r="A15" s="288"/>
      <c r="B15" s="272"/>
      <c r="C15" s="67"/>
      <c r="D15" s="67"/>
      <c r="E15" s="73"/>
    </row>
    <row r="16" spans="1:11" ht="15.75">
      <c r="A16" s="289" t="s">
        <v>203</v>
      </c>
      <c r="B16" s="277"/>
      <c r="C16" s="71"/>
      <c r="D16" s="71"/>
      <c r="E16" s="73"/>
    </row>
    <row r="17" spans="1:5" ht="15.75">
      <c r="A17" s="290" t="s">
        <v>204</v>
      </c>
      <c r="B17" s="278"/>
      <c r="C17" s="71"/>
      <c r="D17" s="71"/>
      <c r="E17" s="66"/>
    </row>
    <row r="18" spans="1:5" ht="15.75">
      <c r="A18" s="287" t="s">
        <v>205</v>
      </c>
      <c r="B18" s="274">
        <v>4500</v>
      </c>
      <c r="C18" s="268">
        <v>4500</v>
      </c>
      <c r="D18" s="268">
        <v>4657</v>
      </c>
      <c r="E18" s="66">
        <f t="shared" si="0"/>
        <v>103.48888888888889</v>
      </c>
    </row>
    <row r="19" spans="1:5" ht="15.75">
      <c r="A19" s="290" t="s">
        <v>206</v>
      </c>
      <c r="B19" s="274"/>
      <c r="C19" s="268"/>
      <c r="D19" s="268"/>
      <c r="E19" s="66"/>
    </row>
    <row r="20" spans="1:5" ht="15.75">
      <c r="A20" s="291" t="s">
        <v>207</v>
      </c>
      <c r="B20" s="274">
        <v>50000</v>
      </c>
      <c r="C20" s="268">
        <v>50000</v>
      </c>
      <c r="D20" s="268">
        <v>48602</v>
      </c>
      <c r="E20" s="66">
        <f t="shared" si="0"/>
        <v>97.204000000000008</v>
      </c>
    </row>
    <row r="21" spans="1:5" ht="15.75">
      <c r="A21" s="290" t="s">
        <v>208</v>
      </c>
      <c r="B21" s="274">
        <v>6500</v>
      </c>
      <c r="C21" s="268">
        <v>6500</v>
      </c>
      <c r="D21" s="268">
        <v>6134</v>
      </c>
      <c r="E21" s="66">
        <f t="shared" si="0"/>
        <v>94.369230769230768</v>
      </c>
    </row>
    <row r="22" spans="1:5" ht="15.75">
      <c r="A22" s="290" t="s">
        <v>209</v>
      </c>
      <c r="B22" s="274">
        <v>500</v>
      </c>
      <c r="C22" s="268">
        <v>500</v>
      </c>
      <c r="D22" s="268">
        <v>89</v>
      </c>
      <c r="E22" s="66">
        <f t="shared" si="0"/>
        <v>17.8</v>
      </c>
    </row>
    <row r="23" spans="1:5" ht="15.75">
      <c r="A23" s="290" t="s">
        <v>71</v>
      </c>
      <c r="B23" s="274">
        <v>550</v>
      </c>
      <c r="C23" s="268">
        <v>550</v>
      </c>
      <c r="D23" s="268">
        <v>600</v>
      </c>
      <c r="E23" s="66">
        <f t="shared" si="0"/>
        <v>109.09090909090908</v>
      </c>
    </row>
    <row r="24" spans="1:5" ht="15.75">
      <c r="A24" s="289" t="s">
        <v>210</v>
      </c>
      <c r="B24" s="279">
        <f>SUM(B17:B23)</f>
        <v>62050</v>
      </c>
      <c r="C24" s="271">
        <f>SUM(C18:C23)</f>
        <v>62050</v>
      </c>
      <c r="D24" s="271">
        <f>SUM(D18:D23)</f>
        <v>60082</v>
      </c>
      <c r="E24" s="73">
        <f t="shared" si="0"/>
        <v>96.828364222401291</v>
      </c>
    </row>
    <row r="25" spans="1:5" ht="15.75">
      <c r="A25" s="289"/>
      <c r="B25" s="279"/>
      <c r="C25" s="71"/>
      <c r="D25" s="71"/>
      <c r="E25" s="73"/>
    </row>
    <row r="26" spans="1:5" ht="15.75">
      <c r="A26" s="289" t="s">
        <v>211</v>
      </c>
      <c r="B26" s="277"/>
      <c r="C26" s="71"/>
      <c r="D26" s="71"/>
      <c r="E26" s="73"/>
    </row>
    <row r="27" spans="1:5" ht="15.75">
      <c r="A27" s="287" t="s">
        <v>213</v>
      </c>
      <c r="B27" s="280">
        <v>122891</v>
      </c>
      <c r="C27" s="266">
        <v>135244</v>
      </c>
      <c r="D27" s="266">
        <v>135244</v>
      </c>
      <c r="E27" s="66">
        <f t="shared" si="0"/>
        <v>100</v>
      </c>
    </row>
    <row r="28" spans="1:5" ht="15.75">
      <c r="A28" s="289" t="s">
        <v>212</v>
      </c>
      <c r="B28" s="281">
        <f>SUM(B27)</f>
        <v>122891</v>
      </c>
      <c r="C28" s="267">
        <f t="shared" ref="C28:D28" si="1">SUM(C27)</f>
        <v>135244</v>
      </c>
      <c r="D28" s="267">
        <f t="shared" si="1"/>
        <v>135244</v>
      </c>
      <c r="E28" s="73">
        <f t="shared" si="0"/>
        <v>100</v>
      </c>
    </row>
    <row r="29" spans="1:5" ht="15.75">
      <c r="A29" s="289"/>
      <c r="B29" s="281"/>
      <c r="C29" s="71"/>
      <c r="D29" s="71"/>
      <c r="E29" s="73"/>
    </row>
    <row r="30" spans="1:5" ht="15.75">
      <c r="A30" s="287" t="s">
        <v>214</v>
      </c>
      <c r="B30" s="278">
        <v>3300</v>
      </c>
      <c r="C30" s="270">
        <v>3300</v>
      </c>
      <c r="D30" s="270">
        <v>2712</v>
      </c>
      <c r="E30" s="66">
        <f>D30/C30*100</f>
        <v>82.181818181818173</v>
      </c>
    </row>
    <row r="31" spans="1:5" ht="15.75">
      <c r="A31" s="289" t="s">
        <v>216</v>
      </c>
      <c r="B31" s="279">
        <f>SUM(B30:B30)</f>
        <v>3300</v>
      </c>
      <c r="C31" s="265">
        <f>SUM(C30:C30)</f>
        <v>3300</v>
      </c>
      <c r="D31" s="265">
        <f>SUM(D30:D30)</f>
        <v>2712</v>
      </c>
      <c r="E31" s="73">
        <f>D31/C31*100</f>
        <v>82.181818181818173</v>
      </c>
    </row>
    <row r="32" spans="1:5" ht="15.75">
      <c r="A32" s="289"/>
      <c r="B32" s="279"/>
      <c r="C32" s="71"/>
      <c r="D32" s="71"/>
      <c r="E32" s="73"/>
    </row>
    <row r="33" spans="1:5" ht="15.75">
      <c r="A33" s="291" t="s">
        <v>215</v>
      </c>
      <c r="B33" s="278">
        <v>100</v>
      </c>
      <c r="C33" s="270">
        <v>100</v>
      </c>
      <c r="D33" s="270">
        <v>89</v>
      </c>
      <c r="E33" s="66">
        <f t="shared" ref="E33:E43" si="2">D33/C33*100</f>
        <v>89</v>
      </c>
    </row>
    <row r="34" spans="1:5" ht="15.75">
      <c r="A34" s="291" t="s">
        <v>217</v>
      </c>
      <c r="B34" s="278">
        <v>2000</v>
      </c>
      <c r="C34" s="270">
        <v>2000</v>
      </c>
      <c r="D34" s="270">
        <v>1033</v>
      </c>
      <c r="E34" s="66">
        <f t="shared" si="2"/>
        <v>51.65</v>
      </c>
    </row>
    <row r="35" spans="1:5" ht="15.75">
      <c r="A35" s="289" t="s">
        <v>2</v>
      </c>
      <c r="B35" s="279">
        <f>SUM(B33:B34)</f>
        <v>2100</v>
      </c>
      <c r="C35" s="265">
        <f>SUM(C33:C34)</f>
        <v>2100</v>
      </c>
      <c r="D35" s="265">
        <f>SUM(D33:D34)</f>
        <v>1122</v>
      </c>
      <c r="E35" s="73">
        <f t="shared" si="2"/>
        <v>53.428571428571423</v>
      </c>
    </row>
    <row r="36" spans="1:5" ht="15.75">
      <c r="A36" s="289"/>
      <c r="B36" s="279"/>
      <c r="C36" s="71"/>
      <c r="D36" s="71"/>
      <c r="E36" s="73"/>
    </row>
    <row r="37" spans="1:5" ht="15.75">
      <c r="A37" s="291" t="s">
        <v>218</v>
      </c>
      <c r="B37" s="278"/>
      <c r="C37" s="270">
        <v>27456</v>
      </c>
      <c r="D37" s="270">
        <v>27456</v>
      </c>
      <c r="E37" s="66">
        <f t="shared" si="2"/>
        <v>100</v>
      </c>
    </row>
    <row r="38" spans="1:5" ht="15.75">
      <c r="A38" s="292" t="s">
        <v>219</v>
      </c>
      <c r="B38" s="278">
        <v>3200</v>
      </c>
      <c r="C38" s="270">
        <v>3572</v>
      </c>
      <c r="D38" s="270">
        <v>3572</v>
      </c>
      <c r="E38" s="66">
        <f t="shared" si="2"/>
        <v>100</v>
      </c>
    </row>
    <row r="39" spans="1:5" ht="15.75">
      <c r="A39" s="292" t="s">
        <v>193</v>
      </c>
      <c r="B39" s="278"/>
      <c r="C39" s="270">
        <v>3934</v>
      </c>
      <c r="D39" s="270">
        <v>3934</v>
      </c>
      <c r="E39" s="66">
        <f t="shared" si="2"/>
        <v>100</v>
      </c>
    </row>
    <row r="40" spans="1:5" ht="15.75">
      <c r="A40" s="292" t="s">
        <v>220</v>
      </c>
      <c r="B40" s="278"/>
      <c r="C40" s="270">
        <v>2767</v>
      </c>
      <c r="D40" s="270">
        <v>2767</v>
      </c>
      <c r="E40" s="66">
        <f t="shared" si="2"/>
        <v>100</v>
      </c>
    </row>
    <row r="41" spans="1:5" ht="15.75">
      <c r="A41" s="292" t="s">
        <v>221</v>
      </c>
      <c r="B41" s="278"/>
      <c r="C41" s="270">
        <v>280</v>
      </c>
      <c r="D41" s="270">
        <v>280</v>
      </c>
      <c r="E41" s="66">
        <f t="shared" si="2"/>
        <v>100</v>
      </c>
    </row>
    <row r="42" spans="1:5" ht="15.75">
      <c r="A42" s="291" t="s">
        <v>194</v>
      </c>
      <c r="B42" s="278"/>
      <c r="C42" s="270">
        <v>6166</v>
      </c>
      <c r="D42" s="270">
        <v>6166</v>
      </c>
      <c r="E42" s="66">
        <f t="shared" si="2"/>
        <v>100</v>
      </c>
    </row>
    <row r="43" spans="1:5" ht="16.5" thickBot="1">
      <c r="A43" s="293" t="s">
        <v>222</v>
      </c>
      <c r="B43" s="282">
        <f>SUM(B37:B42)</f>
        <v>3200</v>
      </c>
      <c r="C43" s="283">
        <f t="shared" ref="C43:D43" si="3">SUM(C37:C42)</f>
        <v>44175</v>
      </c>
      <c r="D43" s="283">
        <f t="shared" si="3"/>
        <v>44175</v>
      </c>
      <c r="E43" s="284">
        <f t="shared" si="2"/>
        <v>100</v>
      </c>
    </row>
  </sheetData>
  <mergeCells count="3">
    <mergeCell ref="A1:E1"/>
    <mergeCell ref="A3:E3"/>
    <mergeCell ref="A2:E2"/>
  </mergeCells>
  <phoneticPr fontId="18" type="noConversion"/>
  <pageMargins left="0.19685039370078741" right="0.19685039370078741" top="0.19685039370078741" bottom="0.19685039370078741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L27"/>
  <sheetViews>
    <sheetView workbookViewId="0">
      <selection activeCell="B1" sqref="B1:F1"/>
    </sheetView>
  </sheetViews>
  <sheetFormatPr defaultRowHeight="12.75"/>
  <cols>
    <col min="2" max="2" width="66.140625" customWidth="1"/>
    <col min="3" max="3" width="14.140625" customWidth="1"/>
    <col min="4" max="4" width="13.140625" customWidth="1"/>
    <col min="5" max="5" width="13.5703125" customWidth="1"/>
    <col min="6" max="6" width="5.85546875" style="6" customWidth="1"/>
    <col min="10" max="10" width="8.85546875" customWidth="1"/>
  </cols>
  <sheetData>
    <row r="1" spans="2:12" ht="15.75">
      <c r="B1" s="371" t="s">
        <v>418</v>
      </c>
      <c r="C1" s="371"/>
      <c r="D1" s="371"/>
      <c r="E1" s="371"/>
      <c r="F1" s="371"/>
      <c r="G1" s="55"/>
      <c r="H1" s="55"/>
      <c r="I1" s="55"/>
      <c r="J1" s="55"/>
      <c r="K1" s="55"/>
      <c r="L1" s="55"/>
    </row>
    <row r="2" spans="2:12" ht="10.5" customHeight="1">
      <c r="B2" s="56"/>
      <c r="C2" s="56"/>
      <c r="D2" s="56"/>
      <c r="E2" s="56"/>
      <c r="F2" s="56"/>
      <c r="G2" s="55"/>
      <c r="H2" s="55"/>
      <c r="I2" s="55"/>
      <c r="J2" s="55"/>
      <c r="K2" s="55"/>
      <c r="L2" s="55"/>
    </row>
    <row r="3" spans="2:12" ht="18">
      <c r="B3" s="370" t="s">
        <v>68</v>
      </c>
      <c r="C3" s="370"/>
      <c r="D3" s="370"/>
      <c r="E3" s="370"/>
      <c r="F3" s="370"/>
      <c r="G3" s="55"/>
      <c r="H3" s="55"/>
      <c r="I3" s="55"/>
      <c r="J3" s="55"/>
      <c r="K3" s="55"/>
      <c r="L3" s="55"/>
    </row>
    <row r="4" spans="2:12" ht="18">
      <c r="B4" s="370" t="s">
        <v>101</v>
      </c>
      <c r="C4" s="370"/>
      <c r="D4" s="370"/>
      <c r="E4" s="370"/>
      <c r="F4" s="370"/>
      <c r="G4" s="55"/>
      <c r="H4" s="55"/>
      <c r="I4" s="55"/>
      <c r="J4" s="55"/>
      <c r="K4" s="55"/>
      <c r="L4" s="55"/>
    </row>
    <row r="5" spans="2:12" ht="19.5" customHeight="1">
      <c r="B5" s="373" t="s">
        <v>66</v>
      </c>
      <c r="C5" s="373"/>
      <c r="D5" s="373"/>
      <c r="E5" s="373"/>
      <c r="F5" s="373"/>
    </row>
    <row r="6" spans="2:12" ht="13.5" thickBot="1">
      <c r="E6" s="5" t="s">
        <v>408</v>
      </c>
      <c r="F6" s="205"/>
    </row>
    <row r="7" spans="2:12" ht="14.25">
      <c r="B7" s="337" t="s">
        <v>51</v>
      </c>
      <c r="C7" s="338" t="s">
        <v>409</v>
      </c>
      <c r="D7" s="339" t="s">
        <v>410</v>
      </c>
      <c r="E7" s="340" t="s">
        <v>162</v>
      </c>
    </row>
    <row r="8" spans="2:12" ht="15">
      <c r="B8" s="341" t="s">
        <v>391</v>
      </c>
      <c r="C8" s="335">
        <v>55509600</v>
      </c>
      <c r="D8" s="335">
        <v>55509600</v>
      </c>
      <c r="E8" s="334">
        <v>55509600</v>
      </c>
    </row>
    <row r="9" spans="2:12" ht="15">
      <c r="B9" s="342" t="s">
        <v>392</v>
      </c>
      <c r="C9" s="335">
        <v>5821146</v>
      </c>
      <c r="D9" s="335">
        <v>5821146</v>
      </c>
      <c r="E9" s="334">
        <v>5821146</v>
      </c>
    </row>
    <row r="10" spans="2:12" ht="15">
      <c r="B10" s="342" t="s">
        <v>393</v>
      </c>
      <c r="C10" s="335">
        <v>3261600</v>
      </c>
      <c r="D10" s="335">
        <v>3261600</v>
      </c>
      <c r="E10" s="334">
        <v>3261600</v>
      </c>
    </row>
    <row r="11" spans="2:12" ht="15">
      <c r="B11" s="342" t="s">
        <v>394</v>
      </c>
      <c r="C11" s="335">
        <v>4197439</v>
      </c>
      <c r="D11" s="335">
        <v>4197439</v>
      </c>
      <c r="E11" s="334">
        <v>4197439</v>
      </c>
    </row>
    <row r="12" spans="2:12" ht="14.25">
      <c r="B12" s="343" t="s">
        <v>395</v>
      </c>
      <c r="C12" s="336">
        <f>SUM(C8:C11)</f>
        <v>68789785</v>
      </c>
      <c r="D12" s="350">
        <f>SUM(D8:D11)</f>
        <v>68789785</v>
      </c>
      <c r="E12" s="351">
        <f>SUM(E8:E11)</f>
        <v>68789785</v>
      </c>
    </row>
    <row r="13" spans="2:12" ht="15">
      <c r="B13" s="342" t="s">
        <v>396</v>
      </c>
      <c r="C13" s="352">
        <f>C14+C15</f>
        <v>40311200</v>
      </c>
      <c r="D13" s="352">
        <f t="shared" ref="D13:E13" si="0">D14+D15</f>
        <v>40448373</v>
      </c>
      <c r="E13" s="353">
        <f t="shared" si="0"/>
        <v>40448373</v>
      </c>
    </row>
    <row r="14" spans="2:12" ht="15">
      <c r="B14" s="344" t="s">
        <v>397</v>
      </c>
      <c r="C14" s="352">
        <v>29511200</v>
      </c>
      <c r="D14" s="357">
        <v>29648373</v>
      </c>
      <c r="E14" s="356">
        <v>29648373</v>
      </c>
    </row>
    <row r="15" spans="2:12" ht="15">
      <c r="B15" s="344" t="s">
        <v>398</v>
      </c>
      <c r="C15" s="352">
        <v>10800000</v>
      </c>
      <c r="D15" s="357">
        <v>10800000</v>
      </c>
      <c r="E15" s="356">
        <v>10800000</v>
      </c>
    </row>
    <row r="16" spans="2:12" ht="15">
      <c r="B16" s="344" t="s">
        <v>399</v>
      </c>
      <c r="C16" s="352">
        <v>4069333</v>
      </c>
      <c r="D16" s="357">
        <v>4087999</v>
      </c>
      <c r="E16" s="356">
        <v>4087999</v>
      </c>
    </row>
    <row r="17" spans="2:6" ht="42.75">
      <c r="B17" s="345" t="s">
        <v>400</v>
      </c>
      <c r="C17" s="354">
        <f>C13+C16</f>
        <v>44380533</v>
      </c>
      <c r="D17" s="354">
        <f t="shared" ref="D17:E17" si="1">D13+D16</f>
        <v>44536372</v>
      </c>
      <c r="E17" s="355">
        <f t="shared" si="1"/>
        <v>44536372</v>
      </c>
    </row>
    <row r="18" spans="2:6" ht="15">
      <c r="B18" s="341" t="s">
        <v>401</v>
      </c>
      <c r="C18" s="352">
        <v>4993920</v>
      </c>
      <c r="D18" s="357">
        <v>4700160</v>
      </c>
      <c r="E18" s="356">
        <v>4700160</v>
      </c>
    </row>
    <row r="19" spans="2:6" ht="15">
      <c r="B19" s="344" t="s">
        <v>402</v>
      </c>
      <c r="C19" s="352">
        <v>1918037</v>
      </c>
      <c r="D19" s="357">
        <v>1918037</v>
      </c>
      <c r="E19" s="356">
        <v>1918037</v>
      </c>
    </row>
    <row r="20" spans="2:6" ht="14.25">
      <c r="B20" s="346" t="s">
        <v>403</v>
      </c>
      <c r="C20" s="354">
        <f>SUM(C18:C19)</f>
        <v>6911957</v>
      </c>
      <c r="D20" s="354">
        <f t="shared" ref="D20:E20" si="2">SUM(D18:D19)</f>
        <v>6618197</v>
      </c>
      <c r="E20" s="355">
        <f t="shared" si="2"/>
        <v>6618197</v>
      </c>
    </row>
    <row r="21" spans="2:6" ht="42.75">
      <c r="B21" s="347" t="s">
        <v>404</v>
      </c>
      <c r="C21" s="354">
        <f>SUM(C20)</f>
        <v>6911957</v>
      </c>
      <c r="D21" s="354">
        <f t="shared" ref="D21:E21" si="3">SUM(D20)</f>
        <v>6618197</v>
      </c>
      <c r="E21" s="355">
        <f t="shared" si="3"/>
        <v>6618197</v>
      </c>
    </row>
    <row r="22" spans="2:6" ht="15">
      <c r="B22" s="348" t="s">
        <v>405</v>
      </c>
      <c r="C22" s="352">
        <v>2754240</v>
      </c>
      <c r="D22" s="352">
        <v>2754240</v>
      </c>
      <c r="E22" s="353">
        <v>2754240</v>
      </c>
    </row>
    <row r="23" spans="2:6" ht="28.5">
      <c r="B23" s="345" t="s">
        <v>406</v>
      </c>
      <c r="C23" s="354">
        <f>SUM(C22)</f>
        <v>2754240</v>
      </c>
      <c r="D23" s="354">
        <f t="shared" ref="D23:E23" si="4">SUM(D22)</f>
        <v>2754240</v>
      </c>
      <c r="E23" s="355">
        <f t="shared" si="4"/>
        <v>2754240</v>
      </c>
    </row>
    <row r="24" spans="2:6" ht="14.25">
      <c r="B24" s="359" t="s">
        <v>411</v>
      </c>
      <c r="C24" s="354">
        <v>54000</v>
      </c>
      <c r="D24" s="358">
        <v>449223</v>
      </c>
      <c r="E24" s="360">
        <v>449223</v>
      </c>
    </row>
    <row r="25" spans="2:6" ht="14.25">
      <c r="B25" s="359" t="s">
        <v>412</v>
      </c>
      <c r="C25" s="354"/>
      <c r="D25" s="358">
        <v>2671325</v>
      </c>
      <c r="E25" s="360">
        <v>2671325</v>
      </c>
      <c r="F25" s="205"/>
    </row>
    <row r="26" spans="2:6" ht="14.25">
      <c r="B26" s="359" t="s">
        <v>413</v>
      </c>
      <c r="C26" s="354"/>
      <c r="D26" s="358">
        <v>9424880</v>
      </c>
      <c r="E26" s="360">
        <v>9424880</v>
      </c>
      <c r="F26" s="205"/>
    </row>
    <row r="27" spans="2:6" ht="29.25" thickBot="1">
      <c r="B27" s="349" t="s">
        <v>407</v>
      </c>
      <c r="C27" s="361">
        <f>C17+C21+C23+C24+C12</f>
        <v>122890515</v>
      </c>
      <c r="D27" s="361">
        <f>D17+D21+D23+D24+D12+D25+D26</f>
        <v>135244022</v>
      </c>
      <c r="E27" s="362">
        <f>E17+E21+E23+E24+E12+E25+E26</f>
        <v>135244022</v>
      </c>
    </row>
  </sheetData>
  <mergeCells count="4">
    <mergeCell ref="B5:F5"/>
    <mergeCell ref="B3:F3"/>
    <mergeCell ref="B1:F1"/>
    <mergeCell ref="B4:F4"/>
  </mergeCells>
  <phoneticPr fontId="0" type="noConversion"/>
  <pageMargins left="0.78740157480314965" right="0.78740157480314965" top="0.78740157480314965" bottom="0.78740157480314965" header="0.51181102362204722" footer="0.51181102362204722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5"/>
  <sheetViews>
    <sheetView workbookViewId="0">
      <selection sqref="A1:I1"/>
    </sheetView>
  </sheetViews>
  <sheetFormatPr defaultRowHeight="12.75"/>
  <cols>
    <col min="1" max="1" width="30.85546875" customWidth="1"/>
    <col min="2" max="2" width="9.42578125" customWidth="1"/>
    <col min="3" max="3" width="9.5703125" customWidth="1"/>
    <col min="4" max="4" width="11.7109375" customWidth="1"/>
    <col min="5" max="5" width="10.85546875" customWidth="1"/>
    <col min="6" max="8" width="9" customWidth="1"/>
    <col min="9" max="9" width="16" customWidth="1"/>
    <col min="10" max="11" width="9.5703125" customWidth="1"/>
    <col min="12" max="12" width="15.42578125" customWidth="1"/>
  </cols>
  <sheetData>
    <row r="1" spans="1:12" ht="15.75">
      <c r="A1" s="371" t="s">
        <v>419</v>
      </c>
      <c r="B1" s="371"/>
      <c r="C1" s="371"/>
      <c r="D1" s="371"/>
      <c r="E1" s="371"/>
      <c r="F1" s="371"/>
      <c r="G1" s="371"/>
      <c r="H1" s="371"/>
      <c r="I1" s="371"/>
      <c r="J1" s="55"/>
      <c r="K1" s="55"/>
      <c r="L1" s="55"/>
    </row>
    <row r="2" spans="1:12" ht="15.7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18">
      <c r="A3" s="370" t="s">
        <v>68</v>
      </c>
      <c r="B3" s="370"/>
      <c r="C3" s="370"/>
      <c r="D3" s="370"/>
      <c r="E3" s="370"/>
      <c r="F3" s="370"/>
      <c r="G3" s="370"/>
      <c r="H3" s="370"/>
      <c r="I3" s="370"/>
      <c r="J3" s="56"/>
      <c r="K3" s="56"/>
      <c r="L3" s="56"/>
    </row>
    <row r="4" spans="1:12" ht="18">
      <c r="A4" s="370" t="s">
        <v>101</v>
      </c>
      <c r="B4" s="370"/>
      <c r="C4" s="370"/>
      <c r="D4" s="370"/>
      <c r="E4" s="370"/>
      <c r="F4" s="370"/>
      <c r="G4" s="370"/>
      <c r="H4" s="370"/>
      <c r="I4" s="370"/>
      <c r="J4" s="56"/>
      <c r="K4" s="56"/>
      <c r="L4" s="56"/>
    </row>
    <row r="5" spans="1:12" ht="18">
      <c r="A5" s="142"/>
      <c r="B5" s="142"/>
      <c r="C5" s="142"/>
      <c r="D5" s="142"/>
      <c r="E5" s="142"/>
      <c r="F5" s="142"/>
      <c r="G5" s="142"/>
      <c r="H5" s="142"/>
      <c r="I5" s="142"/>
      <c r="J5" s="56"/>
      <c r="K5" s="56"/>
      <c r="L5" s="56"/>
    </row>
    <row r="6" spans="1:12" ht="27.75" customHeight="1">
      <c r="A6" s="371" t="s">
        <v>81</v>
      </c>
      <c r="B6" s="371"/>
      <c r="C6" s="371"/>
      <c r="D6" s="371"/>
      <c r="E6" s="371"/>
      <c r="F6" s="371"/>
      <c r="G6" s="371"/>
      <c r="H6" s="371"/>
      <c r="I6" s="371"/>
      <c r="J6" s="55"/>
      <c r="K6" s="55"/>
      <c r="L6" s="55"/>
    </row>
    <row r="7" spans="1:12" ht="16.5" thickBot="1">
      <c r="A7" s="17"/>
      <c r="B7" s="17"/>
      <c r="C7" s="17"/>
      <c r="D7" s="17"/>
      <c r="E7" s="17"/>
      <c r="F7" s="17"/>
      <c r="G7" s="17"/>
      <c r="H7" s="17"/>
      <c r="I7" s="19" t="s">
        <v>49</v>
      </c>
      <c r="J7" s="18"/>
      <c r="K7" s="18"/>
      <c r="L7" s="57"/>
    </row>
    <row r="8" spans="1:12" ht="32.25" thickBot="1">
      <c r="A8" s="90" t="s">
        <v>26</v>
      </c>
      <c r="B8" s="93" t="s">
        <v>72</v>
      </c>
      <c r="C8" s="77" t="s">
        <v>37</v>
      </c>
      <c r="D8" s="78" t="s">
        <v>223</v>
      </c>
      <c r="E8" s="78" t="s">
        <v>73</v>
      </c>
      <c r="F8" s="78" t="s">
        <v>74</v>
      </c>
      <c r="G8" s="78" t="s">
        <v>67</v>
      </c>
      <c r="H8" s="94" t="s">
        <v>80</v>
      </c>
      <c r="I8" s="91" t="s">
        <v>75</v>
      </c>
    </row>
    <row r="9" spans="1:12" ht="16.5">
      <c r="A9" s="89" t="s">
        <v>76</v>
      </c>
      <c r="B9" s="79">
        <v>452</v>
      </c>
      <c r="C9" s="80">
        <v>6100</v>
      </c>
      <c r="D9" s="80">
        <v>1772</v>
      </c>
      <c r="E9" s="80"/>
      <c r="F9" s="80"/>
      <c r="G9" s="80">
        <v>811</v>
      </c>
      <c r="H9" s="92"/>
      <c r="I9" s="81">
        <f>SUM(B9:H9)</f>
        <v>9135</v>
      </c>
    </row>
    <row r="10" spans="1:12" ht="16.5">
      <c r="A10" s="82" t="s">
        <v>1</v>
      </c>
      <c r="B10" s="83"/>
      <c r="C10" s="84"/>
      <c r="D10" s="84"/>
      <c r="E10" s="84"/>
      <c r="F10" s="84"/>
      <c r="G10" s="84"/>
      <c r="H10" s="88"/>
      <c r="I10" s="81">
        <f t="shared" ref="I10:I17" si="0">SUM(B10:H10)</f>
        <v>0</v>
      </c>
    </row>
    <row r="11" spans="1:12" ht="16.5">
      <c r="A11" s="82" t="s">
        <v>27</v>
      </c>
      <c r="B11" s="83">
        <v>317</v>
      </c>
      <c r="C11" s="84"/>
      <c r="D11" s="84"/>
      <c r="E11" s="84"/>
      <c r="F11" s="84"/>
      <c r="G11" s="84"/>
      <c r="H11" s="88"/>
      <c r="I11" s="81">
        <f t="shared" si="0"/>
        <v>317</v>
      </c>
    </row>
    <row r="12" spans="1:12" ht="16.5">
      <c r="A12" s="82" t="s">
        <v>200</v>
      </c>
      <c r="B12" s="83"/>
      <c r="C12" s="84"/>
      <c r="D12" s="84"/>
      <c r="E12" s="84"/>
      <c r="F12" s="84"/>
      <c r="G12" s="84"/>
      <c r="H12" s="88"/>
      <c r="I12" s="81">
        <f t="shared" si="0"/>
        <v>0</v>
      </c>
    </row>
    <row r="13" spans="1:12" ht="16.5">
      <c r="A13" s="82" t="s">
        <v>18</v>
      </c>
      <c r="B13" s="83"/>
      <c r="C13" s="84"/>
      <c r="D13" s="84"/>
      <c r="E13" s="84">
        <v>2806</v>
      </c>
      <c r="F13" s="84">
        <v>1648</v>
      </c>
      <c r="G13" s="84"/>
      <c r="H13" s="88"/>
      <c r="I13" s="81">
        <f t="shared" si="0"/>
        <v>4454</v>
      </c>
    </row>
    <row r="14" spans="1:12" ht="18" customHeight="1">
      <c r="A14" s="82" t="s">
        <v>77</v>
      </c>
      <c r="B14" s="83"/>
      <c r="C14" s="84"/>
      <c r="D14" s="84"/>
      <c r="E14" s="84"/>
      <c r="F14" s="84"/>
      <c r="G14" s="84"/>
      <c r="H14" s="88"/>
      <c r="I14" s="81">
        <f t="shared" si="0"/>
        <v>0</v>
      </c>
    </row>
    <row r="15" spans="1:12" ht="15" customHeight="1">
      <c r="A15" s="82" t="s">
        <v>4</v>
      </c>
      <c r="B15" s="83"/>
      <c r="C15" s="84"/>
      <c r="D15" s="84"/>
      <c r="E15" s="84">
        <v>758</v>
      </c>
      <c r="F15" s="84">
        <v>445</v>
      </c>
      <c r="G15" s="84"/>
      <c r="H15" s="88"/>
      <c r="I15" s="81">
        <f t="shared" si="0"/>
        <v>1203</v>
      </c>
    </row>
    <row r="16" spans="1:12" ht="16.5">
      <c r="A16" s="82" t="s">
        <v>78</v>
      </c>
      <c r="B16" s="83">
        <v>440</v>
      </c>
      <c r="C16" s="84"/>
      <c r="D16" s="84"/>
      <c r="E16" s="84"/>
      <c r="F16" s="84"/>
      <c r="G16" s="84"/>
      <c r="H16" s="88"/>
      <c r="I16" s="81">
        <f t="shared" si="0"/>
        <v>440</v>
      </c>
    </row>
    <row r="17" spans="1:9" ht="17.25" thickBot="1">
      <c r="A17" s="82" t="s">
        <v>5</v>
      </c>
      <c r="B17" s="83">
        <v>477</v>
      </c>
      <c r="C17" s="84"/>
      <c r="D17" s="84"/>
      <c r="E17" s="84"/>
      <c r="F17" s="84"/>
      <c r="G17" s="84">
        <v>9</v>
      </c>
      <c r="H17" s="88">
        <v>50</v>
      </c>
      <c r="I17" s="81">
        <f t="shared" si="0"/>
        <v>536</v>
      </c>
    </row>
    <row r="18" spans="1:9" ht="16.5" thickBot="1">
      <c r="A18" s="85" t="s">
        <v>79</v>
      </c>
      <c r="B18" s="86">
        <f t="shared" ref="B18:H18" si="1">SUM(B9:B17)</f>
        <v>1686</v>
      </c>
      <c r="C18" s="86">
        <f t="shared" si="1"/>
        <v>6100</v>
      </c>
      <c r="D18" s="86">
        <f t="shared" si="1"/>
        <v>1772</v>
      </c>
      <c r="E18" s="86">
        <f t="shared" si="1"/>
        <v>3564</v>
      </c>
      <c r="F18" s="86">
        <f t="shared" si="1"/>
        <v>2093</v>
      </c>
      <c r="G18" s="86">
        <f t="shared" si="1"/>
        <v>820</v>
      </c>
      <c r="H18" s="86">
        <f t="shared" si="1"/>
        <v>50</v>
      </c>
      <c r="I18" s="87">
        <f>SUM(B18:H18)</f>
        <v>16085</v>
      </c>
    </row>
    <row r="19" spans="1:9">
      <c r="A19" s="2"/>
    </row>
    <row r="20" spans="1:9">
      <c r="A20" s="2"/>
    </row>
    <row r="21" spans="1:9">
      <c r="A21" s="2"/>
    </row>
    <row r="22" spans="1:9">
      <c r="A22" s="2"/>
    </row>
    <row r="23" spans="1:9">
      <c r="A23" s="2"/>
    </row>
    <row r="24" spans="1:9">
      <c r="A24" s="2"/>
    </row>
    <row r="25" spans="1:9">
      <c r="A25" s="2"/>
    </row>
    <row r="26" spans="1:9">
      <c r="A26" s="2"/>
    </row>
    <row r="27" spans="1:9">
      <c r="A27" s="2"/>
    </row>
    <row r="28" spans="1:9">
      <c r="A28" s="2"/>
    </row>
    <row r="29" spans="1:9">
      <c r="A29" s="2"/>
    </row>
    <row r="30" spans="1:9">
      <c r="A30" s="2"/>
    </row>
    <row r="31" spans="1:9">
      <c r="A31" s="2"/>
    </row>
    <row r="32" spans="1:9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</sheetData>
  <mergeCells count="4">
    <mergeCell ref="A1:I1"/>
    <mergeCell ref="A6:I6"/>
    <mergeCell ref="A3:I3"/>
    <mergeCell ref="A4:I4"/>
  </mergeCells>
  <phoneticPr fontId="0" type="noConversion"/>
  <printOptions horizontalCentered="1" verticalCentered="1"/>
  <pageMargins left="0.19685039370078741" right="0.19685039370078741" top="0.98425196850393704" bottom="0.98425196850393704" header="0" footer="0.51181102362204722"/>
  <pageSetup paperSize="9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27"/>
  <sheetViews>
    <sheetView workbookViewId="0">
      <selection sqref="A1:O1"/>
    </sheetView>
  </sheetViews>
  <sheetFormatPr defaultRowHeight="12.75"/>
  <cols>
    <col min="1" max="1" width="8.28515625" customWidth="1"/>
    <col min="2" max="2" width="18.7109375" customWidth="1"/>
    <col min="3" max="3" width="5" customWidth="1"/>
    <col min="4" max="4" width="10.28515625" style="13" customWidth="1"/>
    <col min="5" max="5" width="11.28515625" customWidth="1"/>
    <col min="6" max="6" width="10.85546875" customWidth="1"/>
    <col min="7" max="7" width="7.28515625" customWidth="1"/>
    <col min="8" max="8" width="10.42578125" style="6" customWidth="1"/>
    <col min="9" max="9" width="10.5703125" customWidth="1"/>
    <col min="10" max="10" width="9.85546875" customWidth="1"/>
    <col min="11" max="11" width="8.28515625" customWidth="1"/>
    <col min="12" max="13" width="10.140625" customWidth="1"/>
    <col min="14" max="14" width="9.85546875" customWidth="1"/>
    <col min="15" max="15" width="6.140625" customWidth="1"/>
    <col min="16" max="16" width="4.42578125" customWidth="1"/>
    <col min="17" max="19" width="8.28515625" style="1" customWidth="1"/>
    <col min="20" max="20" width="5.140625" style="1" customWidth="1"/>
    <col min="21" max="21" width="7.85546875" customWidth="1"/>
    <col min="22" max="23" width="7.7109375" customWidth="1"/>
  </cols>
  <sheetData>
    <row r="1" spans="1:27" ht="15" customHeight="1">
      <c r="A1" s="371" t="s">
        <v>420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55"/>
      <c r="Q1" s="55"/>
      <c r="R1" s="55"/>
      <c r="S1" s="55"/>
      <c r="T1" s="55"/>
      <c r="W1" s="31"/>
    </row>
    <row r="2" spans="1:27" ht="15" customHeight="1">
      <c r="A2" s="370" t="s">
        <v>68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60"/>
      <c r="Q2" s="60"/>
      <c r="R2" s="60"/>
      <c r="S2" s="60"/>
      <c r="T2" s="60"/>
      <c r="W2" s="31"/>
    </row>
    <row r="3" spans="1:27" ht="18.75" customHeight="1">
      <c r="A3" s="378" t="s">
        <v>32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169"/>
      <c r="Q3" s="169"/>
      <c r="R3" s="169"/>
      <c r="S3" s="169"/>
      <c r="T3" s="21"/>
      <c r="U3" s="16"/>
      <c r="V3" s="16"/>
      <c r="W3" s="16"/>
      <c r="X3" s="16"/>
      <c r="Y3" s="16"/>
      <c r="Z3" s="16"/>
      <c r="AA3" s="16"/>
    </row>
    <row r="4" spans="1:27" ht="17.25" customHeight="1">
      <c r="A4" s="378">
        <v>2014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169"/>
      <c r="Q4" s="169"/>
      <c r="R4" s="169"/>
      <c r="S4" s="169"/>
      <c r="T4" s="21"/>
      <c r="U4" s="15"/>
      <c r="V4" s="15"/>
      <c r="W4" s="15"/>
      <c r="X4" s="15"/>
      <c r="Y4" s="15"/>
      <c r="Z4" s="15"/>
      <c r="AA4" s="15"/>
    </row>
    <row r="5" spans="1:27" ht="16.5" thickBot="1">
      <c r="A5" s="392" t="s">
        <v>192</v>
      </c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  <c r="O5" s="392"/>
    </row>
    <row r="6" spans="1:27" ht="16.5" thickBot="1">
      <c r="A6" s="294"/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5" t="s">
        <v>49</v>
      </c>
    </row>
    <row r="7" spans="1:27">
      <c r="A7" s="383" t="s">
        <v>154</v>
      </c>
      <c r="B7" s="384"/>
      <c r="C7" s="177"/>
      <c r="D7" s="385" t="s">
        <v>155</v>
      </c>
      <c r="E7" s="386"/>
      <c r="F7" s="386"/>
      <c r="G7" s="387"/>
      <c r="H7" s="388" t="s">
        <v>156</v>
      </c>
      <c r="I7" s="386"/>
      <c r="J7" s="386"/>
      <c r="K7" s="389"/>
      <c r="L7" s="388" t="s">
        <v>157</v>
      </c>
      <c r="M7" s="386"/>
      <c r="N7" s="386"/>
      <c r="O7" s="389"/>
    </row>
    <row r="8" spans="1:27" ht="24.75" thickBot="1">
      <c r="A8" s="149" t="s">
        <v>158</v>
      </c>
      <c r="B8" s="152" t="s">
        <v>159</v>
      </c>
      <c r="C8" s="296" t="s">
        <v>224</v>
      </c>
      <c r="D8" s="173" t="s">
        <v>160</v>
      </c>
      <c r="E8" s="151" t="s">
        <v>161</v>
      </c>
      <c r="F8" s="151" t="s">
        <v>162</v>
      </c>
      <c r="G8" s="152" t="s">
        <v>33</v>
      </c>
      <c r="H8" s="153" t="s">
        <v>160</v>
      </c>
      <c r="I8" s="151" t="s">
        <v>161</v>
      </c>
      <c r="J8" s="151" t="s">
        <v>162</v>
      </c>
      <c r="K8" s="150" t="s">
        <v>33</v>
      </c>
      <c r="L8" s="153" t="s">
        <v>160</v>
      </c>
      <c r="M8" s="151" t="s">
        <v>161</v>
      </c>
      <c r="N8" s="151" t="s">
        <v>162</v>
      </c>
      <c r="O8" s="150" t="s">
        <v>33</v>
      </c>
    </row>
    <row r="9" spans="1:27" ht="45">
      <c r="A9" s="154" t="s">
        <v>163</v>
      </c>
      <c r="B9" s="170" t="s">
        <v>164</v>
      </c>
      <c r="C9" s="178">
        <v>2</v>
      </c>
      <c r="D9" s="174">
        <v>12498</v>
      </c>
      <c r="E9" s="155">
        <v>18244</v>
      </c>
      <c r="F9" s="155">
        <v>18141</v>
      </c>
      <c r="G9" s="156">
        <f>F9/E9*100</f>
        <v>99.435430826573125</v>
      </c>
      <c r="H9" s="157">
        <v>3375</v>
      </c>
      <c r="I9" s="155">
        <v>4266</v>
      </c>
      <c r="J9" s="155">
        <v>4284</v>
      </c>
      <c r="K9" s="158">
        <f>J9/I9*100</f>
        <v>100.42194092827003</v>
      </c>
      <c r="L9" s="157">
        <v>19450</v>
      </c>
      <c r="M9" s="155">
        <v>21178</v>
      </c>
      <c r="N9" s="155">
        <v>18353</v>
      </c>
      <c r="O9" s="297">
        <f>N9/M9*100</f>
        <v>86.660685617149866</v>
      </c>
    </row>
    <row r="10" spans="1:27" ht="22.5">
      <c r="A10" s="159" t="s">
        <v>165</v>
      </c>
      <c r="B10" s="171" t="s">
        <v>166</v>
      </c>
      <c r="C10" s="179">
        <v>2</v>
      </c>
      <c r="D10" s="175">
        <v>1000</v>
      </c>
      <c r="E10" s="160">
        <v>23582</v>
      </c>
      <c r="F10" s="160">
        <v>22506</v>
      </c>
      <c r="G10" s="156">
        <f>F10/E10*100</f>
        <v>95.437197862776685</v>
      </c>
      <c r="H10" s="161">
        <v>270</v>
      </c>
      <c r="I10" s="160">
        <v>3943</v>
      </c>
      <c r="J10" s="160">
        <v>3030</v>
      </c>
      <c r="K10" s="158">
        <f>J10/I10*100</f>
        <v>76.845041846309911</v>
      </c>
      <c r="L10" s="161"/>
      <c r="M10" s="167">
        <v>485</v>
      </c>
      <c r="N10" s="167">
        <v>392</v>
      </c>
      <c r="O10" s="297"/>
    </row>
    <row r="11" spans="1:27" ht="33.75">
      <c r="A11" s="159" t="s">
        <v>167</v>
      </c>
      <c r="B11" s="171" t="s">
        <v>168</v>
      </c>
      <c r="C11" s="179">
        <v>2</v>
      </c>
      <c r="D11" s="175">
        <v>2884</v>
      </c>
      <c r="E11" s="160">
        <v>3180</v>
      </c>
      <c r="F11" s="160">
        <v>3168</v>
      </c>
      <c r="G11" s="156">
        <f>F11/E11*100</f>
        <v>99.622641509433961</v>
      </c>
      <c r="H11" s="161">
        <v>778</v>
      </c>
      <c r="I11" s="160">
        <v>846</v>
      </c>
      <c r="J11" s="160">
        <v>845</v>
      </c>
      <c r="K11" s="158">
        <f>J11/I11*100</f>
        <v>99.88179669030734</v>
      </c>
      <c r="L11" s="161">
        <v>3577</v>
      </c>
      <c r="M11" s="167">
        <v>5350</v>
      </c>
      <c r="N11" s="167">
        <v>4957</v>
      </c>
      <c r="O11" s="297">
        <f t="shared" ref="O11:O27" si="0">N11/M11*100</f>
        <v>92.654205607476641</v>
      </c>
    </row>
    <row r="12" spans="1:27" ht="22.5">
      <c r="A12" s="159" t="s">
        <v>169</v>
      </c>
      <c r="B12" s="171" t="s">
        <v>170</v>
      </c>
      <c r="C12" s="179">
        <v>1</v>
      </c>
      <c r="D12" s="175">
        <v>3049</v>
      </c>
      <c r="E12" s="160">
        <v>3170</v>
      </c>
      <c r="F12" s="160">
        <v>3170</v>
      </c>
      <c r="G12" s="156">
        <f>F12/E12*100</f>
        <v>100</v>
      </c>
      <c r="H12" s="161">
        <v>818</v>
      </c>
      <c r="I12" s="160">
        <v>892</v>
      </c>
      <c r="J12" s="160">
        <v>891</v>
      </c>
      <c r="K12" s="158">
        <f>J12/I12*100</f>
        <v>99.88789237668162</v>
      </c>
      <c r="L12" s="161">
        <v>580</v>
      </c>
      <c r="M12" s="167">
        <v>971</v>
      </c>
      <c r="N12" s="167">
        <v>863</v>
      </c>
      <c r="O12" s="297">
        <f t="shared" si="0"/>
        <v>88.877445932028834</v>
      </c>
    </row>
    <row r="13" spans="1:27" ht="22.5">
      <c r="A13" s="159" t="s">
        <v>171</v>
      </c>
      <c r="B13" s="171" t="s">
        <v>172</v>
      </c>
      <c r="C13" s="179"/>
      <c r="D13" s="175">
        <v>1454</v>
      </c>
      <c r="E13" s="160">
        <v>1743</v>
      </c>
      <c r="F13" s="160">
        <v>1605</v>
      </c>
      <c r="G13" s="156">
        <f>F13/E13*100</f>
        <v>92.082616179001718</v>
      </c>
      <c r="H13" s="161">
        <v>392</v>
      </c>
      <c r="I13" s="160">
        <v>479</v>
      </c>
      <c r="J13" s="160">
        <v>442</v>
      </c>
      <c r="K13" s="158">
        <f>J13/I13*100</f>
        <v>92.275574112734859</v>
      </c>
      <c r="L13" s="161">
        <v>6749</v>
      </c>
      <c r="M13" s="167">
        <v>6712</v>
      </c>
      <c r="N13" s="167">
        <v>5705</v>
      </c>
      <c r="O13" s="297">
        <f t="shared" si="0"/>
        <v>84.997020262216921</v>
      </c>
    </row>
    <row r="14" spans="1:27">
      <c r="A14" s="159" t="s">
        <v>173</v>
      </c>
      <c r="B14" s="171" t="s">
        <v>174</v>
      </c>
      <c r="C14" s="179"/>
      <c r="D14" s="175"/>
      <c r="E14" s="160"/>
      <c r="F14" s="160"/>
      <c r="G14" s="156"/>
      <c r="H14" s="161"/>
      <c r="I14" s="160"/>
      <c r="J14" s="160"/>
      <c r="K14" s="158"/>
      <c r="L14" s="161">
        <v>100</v>
      </c>
      <c r="M14" s="167">
        <v>432</v>
      </c>
      <c r="N14" s="167">
        <v>431</v>
      </c>
      <c r="O14" s="297">
        <f t="shared" si="0"/>
        <v>99.768518518518519</v>
      </c>
    </row>
    <row r="15" spans="1:27" ht="45">
      <c r="A15" s="159" t="s">
        <v>175</v>
      </c>
      <c r="B15" s="171" t="s">
        <v>176</v>
      </c>
      <c r="C15" s="179"/>
      <c r="D15" s="175"/>
      <c r="E15" s="160"/>
      <c r="F15" s="160"/>
      <c r="G15" s="156"/>
      <c r="H15" s="161"/>
      <c r="I15" s="160"/>
      <c r="J15" s="160"/>
      <c r="K15" s="158"/>
      <c r="L15" s="161">
        <v>1500</v>
      </c>
      <c r="M15" s="167">
        <v>5718</v>
      </c>
      <c r="N15" s="167">
        <v>1099</v>
      </c>
      <c r="O15" s="297">
        <f t="shared" si="0"/>
        <v>19.220006995452955</v>
      </c>
    </row>
    <row r="16" spans="1:27" ht="33.75">
      <c r="A16" s="159" t="s">
        <v>177</v>
      </c>
      <c r="B16" s="171" t="s">
        <v>178</v>
      </c>
      <c r="C16" s="179"/>
      <c r="D16" s="175"/>
      <c r="E16" s="160"/>
      <c r="F16" s="160"/>
      <c r="G16" s="156"/>
      <c r="H16" s="161"/>
      <c r="I16" s="160"/>
      <c r="J16" s="160"/>
      <c r="K16" s="158"/>
      <c r="L16" s="161">
        <v>800</v>
      </c>
      <c r="M16" s="167">
        <v>7889</v>
      </c>
      <c r="N16" s="167">
        <v>6765</v>
      </c>
      <c r="O16" s="297">
        <f t="shared" si="0"/>
        <v>85.752313347699328</v>
      </c>
    </row>
    <row r="17" spans="1:15" ht="33.75">
      <c r="A17" s="159" t="s">
        <v>179</v>
      </c>
      <c r="B17" s="171" t="s">
        <v>180</v>
      </c>
      <c r="C17" s="179"/>
      <c r="D17" s="175"/>
      <c r="E17" s="160"/>
      <c r="F17" s="160"/>
      <c r="G17" s="156"/>
      <c r="H17" s="161"/>
      <c r="I17" s="160"/>
      <c r="J17" s="160"/>
      <c r="K17" s="158"/>
      <c r="L17" s="161">
        <v>1000</v>
      </c>
      <c r="M17" s="167">
        <v>567</v>
      </c>
      <c r="N17" s="167">
        <v>456</v>
      </c>
      <c r="O17" s="297">
        <f t="shared" si="0"/>
        <v>80.423280423280417</v>
      </c>
    </row>
    <row r="18" spans="1:15" ht="22.5">
      <c r="A18" s="159" t="s">
        <v>181</v>
      </c>
      <c r="B18" s="171" t="s">
        <v>182</v>
      </c>
      <c r="C18" s="179"/>
      <c r="D18" s="175"/>
      <c r="E18" s="160"/>
      <c r="F18" s="160"/>
      <c r="G18" s="156"/>
      <c r="H18" s="161"/>
      <c r="I18" s="160"/>
      <c r="J18" s="160"/>
      <c r="K18" s="158"/>
      <c r="L18" s="161">
        <v>2620</v>
      </c>
      <c r="M18" s="167"/>
      <c r="N18" s="167"/>
      <c r="O18" s="297"/>
    </row>
    <row r="19" spans="1:15">
      <c r="A19" s="159" t="s">
        <v>183</v>
      </c>
      <c r="B19" s="171" t="s">
        <v>184</v>
      </c>
      <c r="C19" s="179"/>
      <c r="D19" s="175"/>
      <c r="E19" s="160"/>
      <c r="F19" s="160"/>
      <c r="G19" s="156"/>
      <c r="H19" s="161"/>
      <c r="I19" s="160"/>
      <c r="J19" s="160"/>
      <c r="K19" s="158"/>
      <c r="L19" s="161">
        <v>3690</v>
      </c>
      <c r="M19" s="167">
        <v>4212</v>
      </c>
      <c r="N19" s="167">
        <v>4235</v>
      </c>
      <c r="O19" s="297">
        <f t="shared" si="0"/>
        <v>100.54605887939221</v>
      </c>
    </row>
    <row r="20" spans="1:15" ht="22.5">
      <c r="A20" s="159" t="s">
        <v>185</v>
      </c>
      <c r="B20" s="171" t="s">
        <v>186</v>
      </c>
      <c r="C20" s="179"/>
      <c r="D20" s="175"/>
      <c r="E20" s="160"/>
      <c r="F20" s="160"/>
      <c r="G20" s="156"/>
      <c r="H20" s="161"/>
      <c r="I20" s="160"/>
      <c r="J20" s="160"/>
      <c r="K20" s="158"/>
      <c r="L20" s="161">
        <v>250</v>
      </c>
      <c r="M20" s="167">
        <v>250</v>
      </c>
      <c r="N20" s="167"/>
      <c r="O20" s="297">
        <f t="shared" si="0"/>
        <v>0</v>
      </c>
    </row>
    <row r="21" spans="1:15">
      <c r="A21" s="159" t="s">
        <v>187</v>
      </c>
      <c r="B21" s="171" t="s">
        <v>188</v>
      </c>
      <c r="C21" s="179"/>
      <c r="D21" s="175"/>
      <c r="E21" s="160"/>
      <c r="F21" s="160"/>
      <c r="G21" s="156"/>
      <c r="H21" s="161"/>
      <c r="I21" s="160"/>
      <c r="J21" s="160"/>
      <c r="K21" s="158"/>
      <c r="L21" s="161"/>
      <c r="M21" s="167">
        <v>375</v>
      </c>
      <c r="N21" s="167">
        <v>350</v>
      </c>
      <c r="O21" s="297"/>
    </row>
    <row r="22" spans="1:15" ht="23.25" thickBot="1">
      <c r="A22" s="162" t="s">
        <v>189</v>
      </c>
      <c r="B22" s="172" t="s">
        <v>190</v>
      </c>
      <c r="C22" s="180"/>
      <c r="D22" s="176"/>
      <c r="E22" s="163"/>
      <c r="F22" s="163"/>
      <c r="G22" s="164"/>
      <c r="H22" s="165"/>
      <c r="I22" s="163"/>
      <c r="J22" s="163"/>
      <c r="K22" s="166"/>
      <c r="L22" s="165">
        <v>6394</v>
      </c>
      <c r="M22" s="168">
        <v>7334</v>
      </c>
      <c r="N22" s="168">
        <v>7330</v>
      </c>
      <c r="O22" s="298">
        <f t="shared" si="0"/>
        <v>99.945459503681491</v>
      </c>
    </row>
    <row r="23" spans="1:15" ht="13.5" thickBot="1">
      <c r="A23" s="390" t="s">
        <v>191</v>
      </c>
      <c r="B23" s="391"/>
      <c r="C23" s="181">
        <f>SUM(C9:C22)</f>
        <v>7</v>
      </c>
      <c r="D23" s="182">
        <f>SUM(D9:D22)</f>
        <v>20885</v>
      </c>
      <c r="E23" s="183">
        <f>SUM(E9:E22)</f>
        <v>49919</v>
      </c>
      <c r="F23" s="183">
        <f>SUM(F9:F22)</f>
        <v>48590</v>
      </c>
      <c r="G23" s="184">
        <f>F23/E23*100</f>
        <v>97.337687053025903</v>
      </c>
      <c r="H23" s="182">
        <f>SUM(H9:H22)</f>
        <v>5633</v>
      </c>
      <c r="I23" s="183">
        <f>SUM(I9:I22)</f>
        <v>10426</v>
      </c>
      <c r="J23" s="183">
        <f>SUM(J9:J22)</f>
        <v>9492</v>
      </c>
      <c r="K23" s="185">
        <f>J23/I23*100</f>
        <v>91.041626702474588</v>
      </c>
      <c r="L23" s="186">
        <f>SUM(L9:L22)</f>
        <v>46710</v>
      </c>
      <c r="M23" s="183">
        <f>SUM(M9:M22)</f>
        <v>61473</v>
      </c>
      <c r="N23" s="183">
        <f>SUM(N9:N22)</f>
        <v>50936</v>
      </c>
      <c r="O23" s="299">
        <f t="shared" si="0"/>
        <v>82.859141411676674</v>
      </c>
    </row>
    <row r="24" spans="1:15">
      <c r="A24" s="379" t="s">
        <v>82</v>
      </c>
      <c r="B24" s="380"/>
      <c r="C24" s="188">
        <v>13</v>
      </c>
      <c r="D24" s="95">
        <v>39714</v>
      </c>
      <c r="E24" s="95">
        <v>41793</v>
      </c>
      <c r="F24" s="95">
        <v>40304</v>
      </c>
      <c r="G24" s="193">
        <f>F24/E24*100</f>
        <v>96.437202402316174</v>
      </c>
      <c r="H24" s="95">
        <v>10795</v>
      </c>
      <c r="I24" s="95">
        <v>11102</v>
      </c>
      <c r="J24" s="95">
        <v>10967</v>
      </c>
      <c r="K24" s="193">
        <f>J24/I24*100</f>
        <v>98.784002882363538</v>
      </c>
      <c r="L24" s="95">
        <v>5000</v>
      </c>
      <c r="M24" s="95">
        <v>5722</v>
      </c>
      <c r="N24" s="95">
        <v>5340</v>
      </c>
      <c r="O24" s="300">
        <f t="shared" si="0"/>
        <v>93.32401258301293</v>
      </c>
    </row>
    <row r="25" spans="1:15">
      <c r="A25" s="381" t="s">
        <v>83</v>
      </c>
      <c r="B25" s="382"/>
      <c r="C25" s="187">
        <v>2</v>
      </c>
      <c r="D25" s="96">
        <v>4664</v>
      </c>
      <c r="E25" s="96">
        <v>12761</v>
      </c>
      <c r="F25" s="96">
        <v>12306</v>
      </c>
      <c r="G25" s="194">
        <f>F25/E25*100</f>
        <v>96.434448710916072</v>
      </c>
      <c r="H25" s="96">
        <v>1259</v>
      </c>
      <c r="I25" s="96">
        <v>3189</v>
      </c>
      <c r="J25" s="96">
        <v>3141</v>
      </c>
      <c r="K25" s="194">
        <f>J25/I25*100</f>
        <v>98.494825964252115</v>
      </c>
      <c r="L25" s="146">
        <v>5875</v>
      </c>
      <c r="M25" s="96">
        <v>8563</v>
      </c>
      <c r="N25" s="96">
        <v>8141</v>
      </c>
      <c r="O25" s="301">
        <f t="shared" si="0"/>
        <v>95.07182062361322</v>
      </c>
    </row>
    <row r="26" spans="1:15" ht="13.5" thickBot="1">
      <c r="A26" s="374" t="s">
        <v>38</v>
      </c>
      <c r="B26" s="375"/>
      <c r="C26" s="189">
        <v>14</v>
      </c>
      <c r="D26" s="190">
        <v>32295</v>
      </c>
      <c r="E26" s="190">
        <v>32819</v>
      </c>
      <c r="F26" s="190">
        <v>30393</v>
      </c>
      <c r="G26" s="195">
        <f>F26/E26*100</f>
        <v>92.607940522258446</v>
      </c>
      <c r="H26" s="190">
        <v>8720</v>
      </c>
      <c r="I26" s="190">
        <v>8874</v>
      </c>
      <c r="J26" s="190">
        <v>8351</v>
      </c>
      <c r="K26" s="195">
        <f>J26/I26*100</f>
        <v>94.106378183457295</v>
      </c>
      <c r="L26" s="190">
        <v>7054</v>
      </c>
      <c r="M26" s="190">
        <v>7354</v>
      </c>
      <c r="N26" s="190">
        <v>4054</v>
      </c>
      <c r="O26" s="302">
        <f t="shared" si="0"/>
        <v>55.126461789502315</v>
      </c>
    </row>
    <row r="27" spans="1:15" ht="13.5" thickBot="1">
      <c r="A27" s="376" t="s">
        <v>124</v>
      </c>
      <c r="B27" s="377"/>
      <c r="C27" s="191">
        <f>SUM(C23:C26)</f>
        <v>36</v>
      </c>
      <c r="D27" s="192">
        <f>SUM(D23:D26)</f>
        <v>97558</v>
      </c>
      <c r="E27" s="192">
        <f t="shared" ref="E27:N27" si="1">SUM(E23:E26)</f>
        <v>137292</v>
      </c>
      <c r="F27" s="192">
        <f t="shared" si="1"/>
        <v>131593</v>
      </c>
      <c r="G27" s="192">
        <f t="shared" si="1"/>
        <v>382.81727868851658</v>
      </c>
      <c r="H27" s="192">
        <f t="shared" si="1"/>
        <v>26407</v>
      </c>
      <c r="I27" s="192">
        <f t="shared" si="1"/>
        <v>33591</v>
      </c>
      <c r="J27" s="192">
        <f t="shared" si="1"/>
        <v>31951</v>
      </c>
      <c r="K27" s="192">
        <f t="shared" si="1"/>
        <v>382.42683373254755</v>
      </c>
      <c r="L27" s="192">
        <f t="shared" si="1"/>
        <v>64639</v>
      </c>
      <c r="M27" s="192">
        <f t="shared" si="1"/>
        <v>83112</v>
      </c>
      <c r="N27" s="192">
        <f t="shared" si="1"/>
        <v>68471</v>
      </c>
      <c r="O27" s="303">
        <f t="shared" si="0"/>
        <v>82.384011935701224</v>
      </c>
    </row>
  </sheetData>
  <mergeCells count="14">
    <mergeCell ref="A26:B26"/>
    <mergeCell ref="A27:B27"/>
    <mergeCell ref="A1:O1"/>
    <mergeCell ref="A2:O2"/>
    <mergeCell ref="A3:O3"/>
    <mergeCell ref="A4:O4"/>
    <mergeCell ref="A24:B24"/>
    <mergeCell ref="A25:B25"/>
    <mergeCell ref="A7:B7"/>
    <mergeCell ref="D7:G7"/>
    <mergeCell ref="H7:K7"/>
    <mergeCell ref="L7:O7"/>
    <mergeCell ref="A23:B23"/>
    <mergeCell ref="A5:O5"/>
  </mergeCells>
  <phoneticPr fontId="0" type="noConversion"/>
  <printOptions horizontalCentered="1" verticalCentered="1"/>
  <pageMargins left="0.19685039370078741" right="0" top="0.39370078740157483" bottom="0.19685039370078741" header="0.51181102362204722" footer="0.51181102362204722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2"/>
  <sheetViews>
    <sheetView workbookViewId="0">
      <selection sqref="A1:E1"/>
    </sheetView>
  </sheetViews>
  <sheetFormatPr defaultRowHeight="12.75"/>
  <cols>
    <col min="1" max="1" width="46.85546875" style="5" customWidth="1"/>
    <col min="2" max="3" width="11.5703125" style="5" customWidth="1"/>
    <col min="4" max="4" width="11.5703125" style="6" customWidth="1"/>
    <col min="5" max="5" width="7.42578125" style="14" customWidth="1"/>
    <col min="7" max="7" width="10.28515625" customWidth="1"/>
  </cols>
  <sheetData>
    <row r="1" spans="1:18" ht="15" customHeight="1">
      <c r="A1" s="371" t="s">
        <v>421</v>
      </c>
      <c r="B1" s="371"/>
      <c r="C1" s="371"/>
      <c r="D1" s="371"/>
      <c r="E1" s="371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18" ht="20.25" customHeight="1">
      <c r="A2" s="370" t="s">
        <v>68</v>
      </c>
      <c r="B2" s="370"/>
      <c r="C2" s="370"/>
      <c r="D2" s="370"/>
      <c r="E2" s="37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15.75" customHeight="1">
      <c r="A3" s="6"/>
      <c r="B3" s="6"/>
      <c r="C3" s="6"/>
    </row>
    <row r="4" spans="1:18" ht="23.25" customHeight="1">
      <c r="A4" s="393" t="s">
        <v>100</v>
      </c>
      <c r="B4" s="393"/>
      <c r="C4" s="393"/>
      <c r="D4" s="393"/>
      <c r="E4" s="393"/>
    </row>
    <row r="5" spans="1:18" ht="15.75" thickBot="1">
      <c r="A5" s="8"/>
      <c r="B5" s="8"/>
      <c r="C5" s="8"/>
      <c r="D5" s="9"/>
      <c r="E5" s="12"/>
    </row>
    <row r="6" spans="1:18" ht="18.75" thickBot="1">
      <c r="A6" s="30" t="s">
        <v>6</v>
      </c>
      <c r="B6" s="97" t="s">
        <v>30</v>
      </c>
      <c r="C6" s="98" t="s">
        <v>31</v>
      </c>
      <c r="D6" s="98" t="s">
        <v>50</v>
      </c>
      <c r="E6" s="99" t="s">
        <v>33</v>
      </c>
    </row>
    <row r="7" spans="1:18" ht="25.5">
      <c r="A7" s="100" t="s">
        <v>39</v>
      </c>
      <c r="B7" s="101"/>
      <c r="C7" s="102"/>
      <c r="D7" s="102"/>
      <c r="E7" s="36"/>
    </row>
    <row r="8" spans="1:18" ht="16.5">
      <c r="A8" s="10" t="s">
        <v>19</v>
      </c>
      <c r="B8" s="103">
        <v>800</v>
      </c>
      <c r="C8" s="103">
        <v>1155</v>
      </c>
      <c r="D8" s="103">
        <v>1152</v>
      </c>
      <c r="E8" s="104">
        <f>D8/C8*100</f>
        <v>99.740259740259745</v>
      </c>
    </row>
    <row r="9" spans="1:18" ht="16.5">
      <c r="A9" s="10" t="s">
        <v>20</v>
      </c>
      <c r="B9" s="103">
        <v>1800</v>
      </c>
      <c r="C9" s="103">
        <v>1950</v>
      </c>
      <c r="D9" s="103">
        <v>1693</v>
      </c>
      <c r="E9" s="104">
        <f t="shared" ref="E9:E30" si="0">D9/C9*100</f>
        <v>86.820512820512818</v>
      </c>
    </row>
    <row r="10" spans="1:18" ht="16.5">
      <c r="A10" s="10" t="s">
        <v>7</v>
      </c>
      <c r="B10" s="103">
        <v>300</v>
      </c>
      <c r="C10" s="103">
        <v>300</v>
      </c>
      <c r="D10" s="103">
        <v>223</v>
      </c>
      <c r="E10" s="104">
        <f t="shared" si="0"/>
        <v>74.333333333333329</v>
      </c>
    </row>
    <row r="11" spans="1:18" ht="16.5">
      <c r="A11" s="10" t="s">
        <v>21</v>
      </c>
      <c r="B11" s="103">
        <v>500</v>
      </c>
      <c r="C11" s="103">
        <v>344</v>
      </c>
      <c r="D11" s="103">
        <v>94</v>
      </c>
      <c r="E11" s="104">
        <f t="shared" si="0"/>
        <v>27.325581395348834</v>
      </c>
    </row>
    <row r="12" spans="1:18" ht="16.5">
      <c r="A12" s="10" t="s">
        <v>22</v>
      </c>
      <c r="B12" s="103">
        <v>150</v>
      </c>
      <c r="C12" s="363">
        <f>C13+C14+C15</f>
        <v>150</v>
      </c>
      <c r="D12" s="363">
        <f>D13+D14+D15</f>
        <v>91</v>
      </c>
      <c r="E12" s="104">
        <f t="shared" si="0"/>
        <v>60.666666666666671</v>
      </c>
      <c r="K12" s="145"/>
    </row>
    <row r="13" spans="1:18" ht="16.5">
      <c r="A13" s="10" t="s">
        <v>40</v>
      </c>
      <c r="B13" s="105"/>
      <c r="C13" s="364">
        <v>80</v>
      </c>
      <c r="D13" s="364">
        <v>56</v>
      </c>
      <c r="E13" s="104">
        <f t="shared" si="0"/>
        <v>70</v>
      </c>
      <c r="G13" s="394"/>
    </row>
    <row r="14" spans="1:18" ht="16.5">
      <c r="A14" s="10" t="s">
        <v>41</v>
      </c>
      <c r="B14" s="105"/>
      <c r="C14" s="364">
        <v>50</v>
      </c>
      <c r="D14" s="364">
        <v>25</v>
      </c>
      <c r="E14" s="104">
        <f t="shared" si="0"/>
        <v>50</v>
      </c>
      <c r="G14" s="394"/>
    </row>
    <row r="15" spans="1:18" ht="16.5">
      <c r="A15" s="10" t="s">
        <v>42</v>
      </c>
      <c r="B15" s="105"/>
      <c r="C15" s="364">
        <v>20</v>
      </c>
      <c r="D15" s="364">
        <v>10</v>
      </c>
      <c r="E15" s="104">
        <f t="shared" si="0"/>
        <v>50</v>
      </c>
    </row>
    <row r="16" spans="1:18" ht="16.5">
      <c r="A16" s="24" t="s">
        <v>43</v>
      </c>
      <c r="B16" s="25">
        <f>B8+B9+B10+B11+B12</f>
        <v>3550</v>
      </c>
      <c r="C16" s="25">
        <f>C8+C9+C10+C11+C12</f>
        <v>3899</v>
      </c>
      <c r="D16" s="25">
        <f>D8+D9+D10+D11+D12</f>
        <v>3253</v>
      </c>
      <c r="E16" s="106">
        <f t="shared" si="0"/>
        <v>83.431649140805334</v>
      </c>
    </row>
    <row r="17" spans="1:5" ht="16.5">
      <c r="A17" s="23" t="s">
        <v>44</v>
      </c>
      <c r="B17" s="103"/>
      <c r="C17" s="103"/>
      <c r="D17" s="103"/>
      <c r="E17" s="104"/>
    </row>
    <row r="18" spans="1:5" ht="30">
      <c r="A18" s="107" t="s">
        <v>84</v>
      </c>
      <c r="B18" s="103">
        <v>1500</v>
      </c>
      <c r="C18" s="103">
        <v>2105</v>
      </c>
      <c r="D18" s="103">
        <v>840</v>
      </c>
      <c r="E18" s="104">
        <f t="shared" si="0"/>
        <v>39.904988123515437</v>
      </c>
    </row>
    <row r="19" spans="1:5" ht="16.5">
      <c r="A19" s="10" t="s">
        <v>9</v>
      </c>
      <c r="B19" s="103">
        <v>500</v>
      </c>
      <c r="C19" s="144">
        <v>500</v>
      </c>
      <c r="D19" s="103">
        <v>125</v>
      </c>
      <c r="E19" s="104">
        <f t="shared" si="0"/>
        <v>25</v>
      </c>
    </row>
    <row r="20" spans="1:5" ht="16.5">
      <c r="A20" s="10" t="s">
        <v>8</v>
      </c>
      <c r="B20" s="103">
        <v>50</v>
      </c>
      <c r="C20" s="103">
        <v>50</v>
      </c>
      <c r="D20" s="103"/>
      <c r="E20" s="104">
        <f t="shared" si="0"/>
        <v>0</v>
      </c>
    </row>
    <row r="21" spans="1:5" ht="16.5">
      <c r="A21" s="26" t="s">
        <v>45</v>
      </c>
      <c r="B21" s="25">
        <f>SUM(B18:B20)</f>
        <v>2050</v>
      </c>
      <c r="C21" s="25">
        <f>SUM(C18:C20)</f>
        <v>2655</v>
      </c>
      <c r="D21" s="25">
        <f>SUM(D18:D20)</f>
        <v>965</v>
      </c>
      <c r="E21" s="106">
        <f t="shared" si="0"/>
        <v>36.346516007532955</v>
      </c>
    </row>
    <row r="22" spans="1:5" ht="26.25">
      <c r="A22" s="27" t="s">
        <v>34</v>
      </c>
      <c r="B22" s="103"/>
      <c r="C22" s="103"/>
      <c r="D22" s="103"/>
      <c r="E22" s="104"/>
    </row>
    <row r="23" spans="1:5" ht="16.5">
      <c r="A23" s="10" t="s">
        <v>46</v>
      </c>
      <c r="B23" s="103">
        <v>80</v>
      </c>
      <c r="C23" s="103">
        <v>80</v>
      </c>
      <c r="D23" s="103">
        <v>75</v>
      </c>
      <c r="E23" s="104">
        <f t="shared" si="0"/>
        <v>93.75</v>
      </c>
    </row>
    <row r="24" spans="1:5" ht="16.5">
      <c r="A24" s="10" t="s">
        <v>85</v>
      </c>
      <c r="B24" s="103">
        <v>200</v>
      </c>
      <c r="C24" s="103">
        <v>210</v>
      </c>
      <c r="D24" s="103">
        <v>210</v>
      </c>
      <c r="E24" s="104">
        <f t="shared" si="0"/>
        <v>100</v>
      </c>
    </row>
    <row r="25" spans="1:5" ht="16.5">
      <c r="A25" s="10" t="s">
        <v>35</v>
      </c>
      <c r="B25" s="103">
        <v>400</v>
      </c>
      <c r="C25" s="103">
        <v>421</v>
      </c>
      <c r="D25" s="103">
        <v>421</v>
      </c>
      <c r="E25" s="104">
        <f t="shared" si="0"/>
        <v>100</v>
      </c>
    </row>
    <row r="26" spans="1:5" ht="16.5">
      <c r="A26" s="10" t="s">
        <v>106</v>
      </c>
      <c r="B26" s="103">
        <v>650</v>
      </c>
      <c r="C26" s="103">
        <v>650</v>
      </c>
      <c r="D26" s="103">
        <v>646</v>
      </c>
      <c r="E26" s="104">
        <f t="shared" si="0"/>
        <v>99.384615384615387</v>
      </c>
    </row>
    <row r="27" spans="1:5" ht="16.5">
      <c r="A27" s="10" t="s">
        <v>36</v>
      </c>
      <c r="B27" s="108">
        <v>400</v>
      </c>
      <c r="C27" s="108">
        <v>402</v>
      </c>
      <c r="D27" s="108">
        <v>402</v>
      </c>
      <c r="E27" s="104">
        <f t="shared" si="0"/>
        <v>100</v>
      </c>
    </row>
    <row r="28" spans="1:5" ht="16.5">
      <c r="A28" s="24" t="s">
        <v>47</v>
      </c>
      <c r="B28" s="28">
        <f>SUM(B23:B27)</f>
        <v>1730</v>
      </c>
      <c r="C28" s="28">
        <f>SUM(C23:C27)</f>
        <v>1763</v>
      </c>
      <c r="D28" s="25">
        <f>SUM(D23:D27)</f>
        <v>1754</v>
      </c>
      <c r="E28" s="106">
        <f t="shared" si="0"/>
        <v>99.489506522972206</v>
      </c>
    </row>
    <row r="29" spans="1:5" ht="17.25" thickBot="1">
      <c r="A29" s="11"/>
      <c r="B29" s="109"/>
      <c r="C29" s="109"/>
      <c r="D29" s="109"/>
      <c r="E29" s="110"/>
    </row>
    <row r="30" spans="1:5" ht="17.25" thickBot="1">
      <c r="A30" s="112" t="s">
        <v>48</v>
      </c>
      <c r="B30" s="113">
        <f>B16+B21+B28</f>
        <v>7330</v>
      </c>
      <c r="C30" s="113">
        <f>C16+C21+C28</f>
        <v>8317</v>
      </c>
      <c r="D30" s="113">
        <f>D16+D21+D28</f>
        <v>5972</v>
      </c>
      <c r="E30" s="114">
        <f t="shared" si="0"/>
        <v>71.804737285078758</v>
      </c>
    </row>
    <row r="31" spans="1:5" ht="21" customHeight="1" thickBot="1">
      <c r="A31" s="118" t="s">
        <v>86</v>
      </c>
      <c r="B31" s="143">
        <v>3400</v>
      </c>
      <c r="C31" s="119">
        <v>15658</v>
      </c>
      <c r="D31" s="120">
        <v>14941</v>
      </c>
      <c r="E31" s="111">
        <f>D31/C31*100</f>
        <v>95.42087112019415</v>
      </c>
    </row>
    <row r="32" spans="1:5" ht="21.75" customHeight="1" thickBot="1">
      <c r="A32" s="115" t="s">
        <v>87</v>
      </c>
      <c r="B32" s="116">
        <f>SUM(B30:B31)</f>
        <v>10730</v>
      </c>
      <c r="C32" s="116">
        <f>SUM(C30:C31)</f>
        <v>23975</v>
      </c>
      <c r="D32" s="116">
        <f>SUM(D30:D31)</f>
        <v>20913</v>
      </c>
      <c r="E32" s="117">
        <f>D32/C32*100</f>
        <v>87.22836287799791</v>
      </c>
    </row>
  </sheetData>
  <mergeCells count="4">
    <mergeCell ref="A4:E4"/>
    <mergeCell ref="A1:E1"/>
    <mergeCell ref="A2:E2"/>
    <mergeCell ref="G13:G14"/>
  </mergeCells>
  <phoneticPr fontId="0" type="noConversion"/>
  <printOptions horizontalCentered="1" verticalCentered="1"/>
  <pageMargins left="0.39370078740157483" right="0.39370078740157483" top="0.78740157480314965" bottom="0.98425196850393704" header="0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B1" sqref="B1:F1"/>
    </sheetView>
  </sheetViews>
  <sheetFormatPr defaultRowHeight="12.75"/>
  <cols>
    <col min="1" max="1" width="2.42578125" customWidth="1"/>
    <col min="2" max="2" width="45.42578125" customWidth="1"/>
    <col min="3" max="3" width="9.7109375" style="5" customWidth="1"/>
    <col min="4" max="4" width="11.28515625" customWidth="1"/>
    <col min="5" max="5" width="10" customWidth="1"/>
    <col min="6" max="6" width="8.5703125" customWidth="1"/>
  </cols>
  <sheetData>
    <row r="1" spans="1:10" ht="18.75" customHeight="1">
      <c r="A1" s="17"/>
      <c r="B1" s="371" t="s">
        <v>422</v>
      </c>
      <c r="C1" s="371"/>
      <c r="D1" s="371"/>
      <c r="E1" s="371"/>
      <c r="F1" s="371"/>
    </row>
    <row r="2" spans="1:10" ht="18.75" customHeight="1">
      <c r="A2" s="17"/>
      <c r="B2" s="370" t="s">
        <v>68</v>
      </c>
      <c r="C2" s="370"/>
      <c r="D2" s="370"/>
      <c r="E2" s="370"/>
      <c r="F2" s="370"/>
      <c r="G2" s="60"/>
      <c r="H2" s="60"/>
      <c r="I2" s="60"/>
      <c r="J2" s="60"/>
    </row>
    <row r="3" spans="1:10" ht="18.75" customHeight="1">
      <c r="A3" s="17"/>
      <c r="B3" s="17"/>
      <c r="C3" s="19"/>
      <c r="D3" s="17"/>
      <c r="E3" s="17"/>
      <c r="F3" s="17"/>
    </row>
    <row r="5" spans="1:10" ht="18">
      <c r="B5" s="396" t="s">
        <v>103</v>
      </c>
      <c r="C5" s="396"/>
      <c r="D5" s="396"/>
      <c r="E5" s="396"/>
      <c r="F5" s="396"/>
    </row>
    <row r="6" spans="1:10" ht="16.5" thickBot="1">
      <c r="B6" s="121"/>
      <c r="C6"/>
      <c r="D6" s="17"/>
      <c r="F6" s="19" t="s">
        <v>49</v>
      </c>
    </row>
    <row r="7" spans="1:10" ht="16.5" thickBot="1">
      <c r="B7" s="304" t="s">
        <v>28</v>
      </c>
      <c r="C7" s="305" t="s">
        <v>30</v>
      </c>
      <c r="D7" s="62" t="s">
        <v>31</v>
      </c>
      <c r="E7" s="62" t="s">
        <v>53</v>
      </c>
      <c r="F7" s="63" t="s">
        <v>33</v>
      </c>
    </row>
    <row r="8" spans="1:10" ht="15.75">
      <c r="B8" s="124" t="s">
        <v>107</v>
      </c>
      <c r="C8" s="312">
        <v>500</v>
      </c>
      <c r="D8" s="313">
        <v>500</v>
      </c>
      <c r="E8" s="126"/>
      <c r="F8" s="127"/>
    </row>
    <row r="9" spans="1:10" ht="15.75">
      <c r="B9" s="314" t="s">
        <v>108</v>
      </c>
      <c r="C9" s="310">
        <v>1290</v>
      </c>
      <c r="D9" s="122">
        <v>1290</v>
      </c>
      <c r="E9" s="64"/>
      <c r="F9" s="66">
        <f t="shared" ref="F9:F25" si="0">E9/D9*100</f>
        <v>0</v>
      </c>
    </row>
    <row r="10" spans="1:10" ht="15.75">
      <c r="B10" s="128" t="s">
        <v>109</v>
      </c>
      <c r="C10" s="129"/>
      <c r="D10" s="122">
        <v>1520</v>
      </c>
      <c r="E10" s="203">
        <v>1518</v>
      </c>
      <c r="F10" s="66">
        <f t="shared" si="0"/>
        <v>99.868421052631589</v>
      </c>
    </row>
    <row r="11" spans="1:10" ht="15.75">
      <c r="B11" s="128" t="s">
        <v>111</v>
      </c>
      <c r="C11" s="129"/>
      <c r="D11" s="122">
        <v>1780</v>
      </c>
      <c r="E11" s="203">
        <v>1799</v>
      </c>
      <c r="F11" s="66">
        <f t="shared" si="0"/>
        <v>101.06741573033709</v>
      </c>
      <c r="G11" s="397"/>
    </row>
    <row r="12" spans="1:10" ht="15.75">
      <c r="B12" s="128" t="s">
        <v>110</v>
      </c>
      <c r="C12" s="129"/>
      <c r="D12" s="122">
        <v>4150</v>
      </c>
      <c r="E12" s="203">
        <v>4142</v>
      </c>
      <c r="F12" s="66">
        <f t="shared" si="0"/>
        <v>99.807228915662648</v>
      </c>
      <c r="G12" s="397"/>
    </row>
    <row r="13" spans="1:10" ht="19.5" customHeight="1">
      <c r="B13" s="315" t="s">
        <v>198</v>
      </c>
      <c r="C13" s="311"/>
      <c r="D13" s="202">
        <v>784</v>
      </c>
      <c r="E13" s="203">
        <v>708</v>
      </c>
      <c r="F13" s="66">
        <f t="shared" si="0"/>
        <v>90.306122448979593</v>
      </c>
      <c r="G13" s="397"/>
    </row>
    <row r="14" spans="1:10" ht="15.75">
      <c r="B14" s="315" t="s">
        <v>116</v>
      </c>
      <c r="C14" s="311"/>
      <c r="D14" s="202">
        <v>30</v>
      </c>
      <c r="E14" s="203"/>
      <c r="F14" s="66"/>
      <c r="G14" s="22"/>
    </row>
    <row r="15" spans="1:10" ht="31.5">
      <c r="B15" s="128" t="s">
        <v>112</v>
      </c>
      <c r="C15" s="129"/>
      <c r="D15" s="122">
        <v>292</v>
      </c>
      <c r="E15" s="64">
        <v>292</v>
      </c>
      <c r="F15" s="66">
        <f t="shared" si="0"/>
        <v>100</v>
      </c>
    </row>
    <row r="16" spans="1:10" ht="15.75">
      <c r="B16" s="130" t="s">
        <v>88</v>
      </c>
      <c r="C16" s="123">
        <f>SUM(C8:C10)</f>
        <v>1790</v>
      </c>
      <c r="D16" s="123">
        <f>SUM(D8:D15)</f>
        <v>10346</v>
      </c>
      <c r="E16" s="123">
        <f>SUM(E8:E15)</f>
        <v>8459</v>
      </c>
      <c r="F16" s="73">
        <f t="shared" si="0"/>
        <v>81.761067079064375</v>
      </c>
    </row>
    <row r="17" spans="2:7" ht="16.5" thickBot="1">
      <c r="B17" s="316"/>
      <c r="C17" s="317"/>
      <c r="D17" s="72"/>
      <c r="E17" s="69"/>
      <c r="F17" s="70"/>
    </row>
    <row r="18" spans="2:7" ht="16.5" thickBot="1">
      <c r="B18" s="306" t="s">
        <v>29</v>
      </c>
      <c r="C18" s="307"/>
      <c r="D18" s="308"/>
      <c r="E18" s="309"/>
      <c r="F18" s="264"/>
    </row>
    <row r="19" spans="2:7" ht="15.75">
      <c r="B19" s="124" t="s">
        <v>113</v>
      </c>
      <c r="C19" s="125"/>
      <c r="D19" s="204">
        <v>2620</v>
      </c>
      <c r="E19" s="126">
        <v>2611</v>
      </c>
      <c r="F19" s="127">
        <f t="shared" si="0"/>
        <v>99.656488549618317</v>
      </c>
      <c r="G19" s="395"/>
    </row>
    <row r="20" spans="2:7" ht="15.75">
      <c r="B20" s="128" t="s">
        <v>114</v>
      </c>
      <c r="C20" s="129"/>
      <c r="D20" s="122">
        <v>800</v>
      </c>
      <c r="E20" s="64">
        <v>756</v>
      </c>
      <c r="F20" s="66">
        <f t="shared" si="0"/>
        <v>94.5</v>
      </c>
      <c r="G20" s="395"/>
    </row>
    <row r="21" spans="2:7" ht="15.75">
      <c r="B21" s="128" t="s">
        <v>115</v>
      </c>
      <c r="C21" s="129"/>
      <c r="D21" s="122">
        <v>43889</v>
      </c>
      <c r="E21" s="64">
        <v>635</v>
      </c>
      <c r="F21" s="66">
        <f>E21/D21*100</f>
        <v>1.4468317801727084</v>
      </c>
      <c r="G21" s="395"/>
    </row>
    <row r="22" spans="2:7" ht="15.75">
      <c r="B22" s="128" t="s">
        <v>199</v>
      </c>
      <c r="C22" s="129"/>
      <c r="D22" s="122">
        <v>3207</v>
      </c>
      <c r="E22" s="64"/>
      <c r="F22" s="66"/>
      <c r="G22" s="22"/>
    </row>
    <row r="23" spans="2:7" ht="15.75">
      <c r="B23" s="130" t="s">
        <v>88</v>
      </c>
      <c r="C23" s="123">
        <f>SUM(C19:C19)</f>
        <v>0</v>
      </c>
      <c r="D23" s="123">
        <f>SUM(D19:D22)</f>
        <v>50516</v>
      </c>
      <c r="E23" s="123">
        <f>SUM(E19:E21)</f>
        <v>4002</v>
      </c>
      <c r="F23" s="73">
        <f t="shared" si="0"/>
        <v>7.9222424578351411</v>
      </c>
    </row>
    <row r="24" spans="2:7" ht="16.5" thickBot="1">
      <c r="B24" s="131"/>
      <c r="C24" s="132"/>
      <c r="D24" s="132"/>
      <c r="E24" s="76"/>
      <c r="F24" s="74"/>
    </row>
    <row r="25" spans="2:7" ht="16.5" thickBot="1">
      <c r="B25" s="133" t="s">
        <v>89</v>
      </c>
      <c r="C25" s="134">
        <f>C16+C23</f>
        <v>1790</v>
      </c>
      <c r="D25" s="134">
        <f>D16+D23</f>
        <v>60862</v>
      </c>
      <c r="E25" s="134">
        <f>E16+E23</f>
        <v>12461</v>
      </c>
      <c r="F25" s="75">
        <f t="shared" si="0"/>
        <v>20.474187506161481</v>
      </c>
    </row>
  </sheetData>
  <mergeCells count="5">
    <mergeCell ref="G19:G21"/>
    <mergeCell ref="B1:F1"/>
    <mergeCell ref="B5:F5"/>
    <mergeCell ref="B2:F2"/>
    <mergeCell ref="G11:G13"/>
  </mergeCells>
  <phoneticPr fontId="0" type="noConversion"/>
  <printOptions horizontalCentered="1"/>
  <pageMargins left="0" right="0.39370078740157483" top="0.98425196850393704" bottom="0.98425196850393704" header="0" footer="0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R42"/>
  <sheetViews>
    <sheetView workbookViewId="0">
      <selection sqref="A1:E1"/>
    </sheetView>
  </sheetViews>
  <sheetFormatPr defaultRowHeight="12.75"/>
  <cols>
    <col min="1" max="1" width="44.7109375" customWidth="1"/>
    <col min="2" max="3" width="11.85546875" customWidth="1"/>
    <col min="4" max="4" width="13.5703125" customWidth="1"/>
    <col min="5" max="5" width="7.85546875" style="6" customWidth="1"/>
    <col min="6" max="6" width="9.7109375" customWidth="1"/>
  </cols>
  <sheetData>
    <row r="1" spans="1:18" ht="15.75">
      <c r="A1" s="371" t="s">
        <v>423</v>
      </c>
      <c r="B1" s="371"/>
      <c r="C1" s="371"/>
      <c r="D1" s="371"/>
      <c r="E1" s="371"/>
      <c r="F1" s="20"/>
    </row>
    <row r="2" spans="1:18" ht="8.25" customHeight="1">
      <c r="A2" s="7"/>
      <c r="B2" s="8"/>
      <c r="C2" s="8"/>
      <c r="D2" s="8"/>
      <c r="E2" s="9"/>
    </row>
    <row r="3" spans="1:18" ht="21.75" customHeight="1">
      <c r="A3" s="370" t="s">
        <v>68</v>
      </c>
      <c r="B3" s="370"/>
      <c r="C3" s="370"/>
      <c r="D3" s="370"/>
      <c r="E3" s="37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ht="21.75" customHeight="1">
      <c r="A4" s="398" t="s">
        <v>104</v>
      </c>
      <c r="B4" s="398"/>
      <c r="C4" s="398"/>
      <c r="D4" s="398"/>
      <c r="E4" s="398"/>
    </row>
    <row r="5" spans="1:18" ht="18.75" thickBot="1">
      <c r="A5" s="7"/>
      <c r="E5" s="5" t="s">
        <v>49</v>
      </c>
    </row>
    <row r="6" spans="1:18" ht="18.75" thickBot="1">
      <c r="A6" s="135"/>
      <c r="B6" s="136" t="s">
        <v>30</v>
      </c>
      <c r="C6" s="62" t="s">
        <v>31</v>
      </c>
      <c r="D6" s="63" t="s">
        <v>50</v>
      </c>
      <c r="E6" s="318" t="s">
        <v>33</v>
      </c>
    </row>
    <row r="7" spans="1:18" ht="16.5">
      <c r="A7" s="137" t="s">
        <v>90</v>
      </c>
      <c r="B7" s="138"/>
      <c r="C7" s="138"/>
      <c r="D7" s="138"/>
      <c r="E7" s="139"/>
    </row>
    <row r="8" spans="1:18" ht="16.5">
      <c r="A8" s="201" t="s">
        <v>12</v>
      </c>
      <c r="B8" s="122">
        <v>50</v>
      </c>
      <c r="C8" s="122">
        <v>50</v>
      </c>
      <c r="D8" s="64">
        <v>50</v>
      </c>
      <c r="E8" s="104">
        <f>D8/C8*100</f>
        <v>100</v>
      </c>
    </row>
    <row r="9" spans="1:18" ht="16.5">
      <c r="A9" s="201" t="s">
        <v>13</v>
      </c>
      <c r="B9" s="122">
        <v>150</v>
      </c>
      <c r="C9" s="122">
        <v>150</v>
      </c>
      <c r="D9" s="65">
        <v>150</v>
      </c>
      <c r="E9" s="104">
        <f t="shared" ref="E9:E42" si="0">D9/C9*100</f>
        <v>100</v>
      </c>
    </row>
    <row r="10" spans="1:18" ht="16.5">
      <c r="A10" s="201" t="s">
        <v>14</v>
      </c>
      <c r="B10" s="122">
        <v>100</v>
      </c>
      <c r="C10" s="122">
        <v>100</v>
      </c>
      <c r="D10" s="65">
        <v>100</v>
      </c>
      <c r="E10" s="104">
        <f t="shared" si="0"/>
        <v>100</v>
      </c>
    </row>
    <row r="11" spans="1:18" ht="16.5">
      <c r="A11" s="201" t="s">
        <v>225</v>
      </c>
      <c r="B11" s="122">
        <v>1120</v>
      </c>
      <c r="C11" s="122">
        <v>1820</v>
      </c>
      <c r="D11" s="65">
        <v>1820</v>
      </c>
      <c r="E11" s="104">
        <f t="shared" si="0"/>
        <v>100</v>
      </c>
    </row>
    <row r="12" spans="1:18" ht="18.75">
      <c r="A12" s="201" t="s">
        <v>10</v>
      </c>
      <c r="B12" s="122">
        <v>70</v>
      </c>
      <c r="C12" s="122">
        <v>70</v>
      </c>
      <c r="D12" s="65">
        <v>70</v>
      </c>
      <c r="E12" s="104">
        <f t="shared" si="0"/>
        <v>100</v>
      </c>
      <c r="F12" s="3"/>
    </row>
    <row r="13" spans="1:18" ht="16.5">
      <c r="A13" s="201" t="s">
        <v>11</v>
      </c>
      <c r="B13" s="122">
        <v>400</v>
      </c>
      <c r="C13" s="122">
        <v>400</v>
      </c>
      <c r="D13" s="65">
        <v>400</v>
      </c>
      <c r="E13" s="104">
        <f t="shared" si="0"/>
        <v>100</v>
      </c>
    </row>
    <row r="14" spans="1:18" ht="16.5">
      <c r="A14" s="201" t="s">
        <v>16</v>
      </c>
      <c r="B14" s="122">
        <v>70</v>
      </c>
      <c r="C14" s="122">
        <v>70</v>
      </c>
      <c r="D14" s="65">
        <v>70</v>
      </c>
      <c r="E14" s="104">
        <f t="shared" si="0"/>
        <v>100</v>
      </c>
    </row>
    <row r="15" spans="1:18" ht="16.5">
      <c r="A15" s="201" t="s">
        <v>15</v>
      </c>
      <c r="B15" s="122">
        <v>320</v>
      </c>
      <c r="C15" s="122">
        <v>320</v>
      </c>
      <c r="D15" s="65">
        <v>320</v>
      </c>
      <c r="E15" s="104">
        <f t="shared" si="0"/>
        <v>100</v>
      </c>
    </row>
    <row r="16" spans="1:18" ht="16.5">
      <c r="A16" s="201" t="s">
        <v>17</v>
      </c>
      <c r="B16" s="122">
        <v>250</v>
      </c>
      <c r="C16" s="122">
        <v>250</v>
      </c>
      <c r="D16" s="65">
        <v>250</v>
      </c>
      <c r="E16" s="104">
        <f t="shared" si="0"/>
        <v>100</v>
      </c>
    </row>
    <row r="17" spans="1:6" ht="16.5">
      <c r="A17" s="201" t="s">
        <v>23</v>
      </c>
      <c r="B17" s="122">
        <v>500</v>
      </c>
      <c r="C17" s="122">
        <v>500</v>
      </c>
      <c r="D17" s="65">
        <v>500</v>
      </c>
      <c r="E17" s="104">
        <f t="shared" si="0"/>
        <v>100</v>
      </c>
    </row>
    <row r="18" spans="1:6" ht="16.5">
      <c r="A18" s="201" t="s">
        <v>226</v>
      </c>
      <c r="B18" s="122">
        <v>280</v>
      </c>
      <c r="C18" s="122">
        <v>405</v>
      </c>
      <c r="D18" s="65">
        <v>336</v>
      </c>
      <c r="E18" s="104">
        <f t="shared" si="0"/>
        <v>82.962962962962962</v>
      </c>
    </row>
    <row r="19" spans="1:6" ht="16.5">
      <c r="A19" s="201" t="s">
        <v>24</v>
      </c>
      <c r="B19" s="122">
        <v>30</v>
      </c>
      <c r="C19" s="122">
        <v>30</v>
      </c>
      <c r="D19" s="65"/>
      <c r="E19" s="104">
        <f t="shared" si="0"/>
        <v>0</v>
      </c>
    </row>
    <row r="20" spans="1:6" ht="16.5">
      <c r="A20" s="201" t="s">
        <v>25</v>
      </c>
      <c r="B20" s="122">
        <v>50</v>
      </c>
      <c r="C20" s="122">
        <v>50</v>
      </c>
      <c r="D20" s="65">
        <v>48</v>
      </c>
      <c r="E20" s="104">
        <f t="shared" si="0"/>
        <v>96</v>
      </c>
    </row>
    <row r="21" spans="1:6" ht="16.5">
      <c r="A21" s="201" t="s">
        <v>91</v>
      </c>
      <c r="B21" s="122">
        <v>300</v>
      </c>
      <c r="C21" s="122">
        <v>300</v>
      </c>
      <c r="D21" s="65">
        <v>450</v>
      </c>
      <c r="E21" s="104">
        <f t="shared" si="0"/>
        <v>150</v>
      </c>
    </row>
    <row r="22" spans="1:6" ht="16.5">
      <c r="A22" s="201" t="s">
        <v>92</v>
      </c>
      <c r="B22" s="122">
        <v>50</v>
      </c>
      <c r="C22" s="122">
        <v>50</v>
      </c>
      <c r="D22" s="65"/>
      <c r="E22" s="104">
        <f t="shared" si="0"/>
        <v>0</v>
      </c>
    </row>
    <row r="23" spans="1:6" ht="16.5">
      <c r="A23" s="201" t="s">
        <v>93</v>
      </c>
      <c r="B23" s="122">
        <v>520</v>
      </c>
      <c r="C23" s="122">
        <v>520</v>
      </c>
      <c r="D23" s="65">
        <v>520</v>
      </c>
      <c r="E23" s="104">
        <f t="shared" si="0"/>
        <v>100</v>
      </c>
    </row>
    <row r="24" spans="1:6" ht="16.5">
      <c r="A24" s="201" t="s">
        <v>52</v>
      </c>
      <c r="B24" s="122">
        <v>200</v>
      </c>
      <c r="C24" s="122">
        <v>200</v>
      </c>
      <c r="D24" s="64">
        <v>200</v>
      </c>
      <c r="E24" s="104">
        <f t="shared" si="0"/>
        <v>100</v>
      </c>
    </row>
    <row r="25" spans="1:6" ht="16.5">
      <c r="A25" s="201" t="s">
        <v>233</v>
      </c>
      <c r="B25" s="122"/>
      <c r="C25" s="122">
        <v>16</v>
      </c>
      <c r="D25" s="64">
        <v>16</v>
      </c>
      <c r="E25" s="104">
        <f t="shared" si="0"/>
        <v>100</v>
      </c>
    </row>
    <row r="26" spans="1:6" ht="16.5">
      <c r="A26" s="201" t="s">
        <v>229</v>
      </c>
      <c r="B26" s="122"/>
      <c r="C26" s="122">
        <v>130</v>
      </c>
      <c r="D26" s="64">
        <v>129</v>
      </c>
      <c r="E26" s="104">
        <f t="shared" si="0"/>
        <v>99.230769230769226</v>
      </c>
    </row>
    <row r="27" spans="1:6" ht="15.75">
      <c r="A27" s="326" t="s">
        <v>95</v>
      </c>
      <c r="B27" s="325">
        <f>SUM(B8:B24)</f>
        <v>4460</v>
      </c>
      <c r="C27" s="325">
        <f>SUM(C8:C26)</f>
        <v>5431</v>
      </c>
      <c r="D27" s="325">
        <f>SUM(D8:D26)</f>
        <v>5429</v>
      </c>
      <c r="E27" s="106">
        <f t="shared" si="0"/>
        <v>99.96317436936107</v>
      </c>
    </row>
    <row r="28" spans="1:6" ht="15.75">
      <c r="A28" s="140"/>
      <c r="B28" s="64"/>
      <c r="C28" s="58"/>
      <c r="D28" s="58"/>
      <c r="E28" s="106"/>
      <c r="F28" s="1"/>
    </row>
    <row r="29" spans="1:6" ht="16.5">
      <c r="A29" s="141"/>
      <c r="B29" s="64"/>
      <c r="C29" s="58"/>
      <c r="D29" s="58"/>
      <c r="E29" s="106"/>
    </row>
    <row r="30" spans="1:6" ht="15.75">
      <c r="A30" s="140" t="s">
        <v>96</v>
      </c>
      <c r="B30" s="202">
        <v>1172</v>
      </c>
      <c r="C30" s="202">
        <v>1172</v>
      </c>
      <c r="D30" s="202">
        <v>1172</v>
      </c>
      <c r="E30" s="104">
        <f t="shared" si="0"/>
        <v>100</v>
      </c>
    </row>
    <row r="31" spans="1:6" ht="15.75">
      <c r="A31" s="140" t="s">
        <v>97</v>
      </c>
      <c r="B31" s="202">
        <v>5009</v>
      </c>
      <c r="C31" s="202">
        <v>5009</v>
      </c>
      <c r="D31" s="202">
        <v>4356</v>
      </c>
      <c r="E31" s="104">
        <f t="shared" si="0"/>
        <v>86.963465761629067</v>
      </c>
    </row>
    <row r="32" spans="1:6" ht="15.75">
      <c r="A32" s="140" t="s">
        <v>230</v>
      </c>
      <c r="B32" s="202"/>
      <c r="C32" s="202">
        <v>7871</v>
      </c>
      <c r="D32" s="202">
        <v>7871</v>
      </c>
      <c r="E32" s="104">
        <f t="shared" si="0"/>
        <v>100</v>
      </c>
    </row>
    <row r="33" spans="1:5" ht="15.75">
      <c r="A33" s="140" t="s">
        <v>94</v>
      </c>
      <c r="B33" s="122">
        <v>140</v>
      </c>
      <c r="C33" s="122">
        <v>140</v>
      </c>
      <c r="D33" s="202">
        <v>140</v>
      </c>
      <c r="E33" s="104">
        <f t="shared" si="0"/>
        <v>100</v>
      </c>
    </row>
    <row r="34" spans="1:5" ht="15.75">
      <c r="A34" s="320" t="s">
        <v>229</v>
      </c>
      <c r="B34" s="64">
        <v>2000</v>
      </c>
      <c r="C34" s="64">
        <v>2000</v>
      </c>
      <c r="D34" s="64">
        <v>2000</v>
      </c>
      <c r="E34" s="104">
        <f t="shared" si="0"/>
        <v>100</v>
      </c>
    </row>
    <row r="35" spans="1:5" ht="15.75">
      <c r="A35" s="321" t="s">
        <v>232</v>
      </c>
      <c r="B35" s="319">
        <f>SUM(B30:B34)</f>
        <v>8321</v>
      </c>
      <c r="C35" s="319">
        <f>SUM(C30:C34)</f>
        <v>16192</v>
      </c>
      <c r="D35" s="319">
        <f>SUM(D30:D34)</f>
        <v>15539</v>
      </c>
      <c r="E35" s="327">
        <f t="shared" si="0"/>
        <v>95.967144268774703</v>
      </c>
    </row>
    <row r="36" spans="1:5" ht="15.75">
      <c r="A36" s="321"/>
      <c r="B36" s="319"/>
      <c r="C36" s="319"/>
      <c r="D36" s="319"/>
      <c r="E36" s="327"/>
    </row>
    <row r="37" spans="1:5" ht="15.75">
      <c r="A37" s="321" t="s">
        <v>415</v>
      </c>
      <c r="B37" s="319"/>
      <c r="C37" s="319">
        <v>740</v>
      </c>
      <c r="D37" s="319">
        <v>739</v>
      </c>
      <c r="E37" s="327">
        <f t="shared" si="0"/>
        <v>99.86486486486487</v>
      </c>
    </row>
    <row r="38" spans="1:5" ht="15.75">
      <c r="A38" s="320"/>
      <c r="B38" s="64"/>
      <c r="C38" s="64"/>
      <c r="D38" s="64"/>
      <c r="E38" s="106"/>
    </row>
    <row r="39" spans="1:5" ht="15.75">
      <c r="A39" s="140" t="s">
        <v>231</v>
      </c>
      <c r="B39" s="122">
        <v>57409</v>
      </c>
      <c r="C39" s="122">
        <v>67305</v>
      </c>
      <c r="D39" s="202">
        <v>66015</v>
      </c>
      <c r="E39" s="104">
        <f t="shared" si="0"/>
        <v>98.083351905504784</v>
      </c>
    </row>
    <row r="40" spans="1:5" ht="15.75">
      <c r="A40" s="140" t="s">
        <v>227</v>
      </c>
      <c r="B40" s="122">
        <v>8148</v>
      </c>
      <c r="C40" s="122">
        <v>8353</v>
      </c>
      <c r="D40" s="202">
        <v>7658</v>
      </c>
      <c r="E40" s="104">
        <f t="shared" si="0"/>
        <v>91.679636058900996</v>
      </c>
    </row>
    <row r="41" spans="1:5" ht="15.75">
      <c r="A41" s="140" t="s">
        <v>228</v>
      </c>
      <c r="B41" s="122">
        <v>46299</v>
      </c>
      <c r="C41" s="122">
        <v>46977</v>
      </c>
      <c r="D41" s="202">
        <v>42823</v>
      </c>
      <c r="E41" s="104">
        <f t="shared" si="0"/>
        <v>91.157374885582314</v>
      </c>
    </row>
    <row r="42" spans="1:5" ht="16.5" thickBot="1">
      <c r="A42" s="322" t="s">
        <v>98</v>
      </c>
      <c r="B42" s="323">
        <f>SUM(B39:B41)</f>
        <v>111856</v>
      </c>
      <c r="C42" s="323">
        <f t="shared" ref="C42:D42" si="1">SUM(C39:C41)</f>
        <v>122635</v>
      </c>
      <c r="D42" s="323">
        <f t="shared" si="1"/>
        <v>116496</v>
      </c>
      <c r="E42" s="324">
        <f t="shared" si="0"/>
        <v>94.994088147755534</v>
      </c>
    </row>
  </sheetData>
  <mergeCells count="3">
    <mergeCell ref="A1:E1"/>
    <mergeCell ref="A4:E4"/>
    <mergeCell ref="A3:E3"/>
  </mergeCells>
  <phoneticPr fontId="0" type="noConversion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62"/>
  <sheetViews>
    <sheetView workbookViewId="0">
      <selection sqref="A1:D1"/>
    </sheetView>
  </sheetViews>
  <sheetFormatPr defaultRowHeight="12.75"/>
  <cols>
    <col min="1" max="1" width="60.5703125" customWidth="1"/>
    <col min="2" max="2" width="9.5703125" customWidth="1"/>
    <col min="3" max="3" width="52.85546875" customWidth="1"/>
  </cols>
  <sheetData>
    <row r="1" spans="1:4">
      <c r="A1" s="400" t="s">
        <v>424</v>
      </c>
      <c r="B1" s="400"/>
      <c r="C1" s="400"/>
      <c r="D1" s="400"/>
    </row>
    <row r="2" spans="1:4" ht="24" customHeight="1">
      <c r="A2" s="399" t="s">
        <v>390</v>
      </c>
      <c r="B2" s="399"/>
      <c r="C2" s="399"/>
      <c r="D2" s="399"/>
    </row>
    <row r="3" spans="1:4">
      <c r="A3" s="400" t="s">
        <v>105</v>
      </c>
      <c r="B3" s="400"/>
      <c r="C3" s="400"/>
      <c r="D3" s="400"/>
    </row>
    <row r="6" spans="1:4" ht="13.5" customHeight="1">
      <c r="D6" s="5" t="s">
        <v>49</v>
      </c>
    </row>
    <row r="7" spans="1:4">
      <c r="A7" s="328" t="s">
        <v>234</v>
      </c>
      <c r="C7" s="328" t="s">
        <v>326</v>
      </c>
    </row>
    <row r="8" spans="1:4" ht="15" customHeight="1">
      <c r="A8" s="329" t="s">
        <v>235</v>
      </c>
      <c r="B8" s="330">
        <v>0</v>
      </c>
      <c r="C8" s="329" t="s">
        <v>327</v>
      </c>
      <c r="D8" s="330">
        <v>1069885</v>
      </c>
    </row>
    <row r="9" spans="1:4" ht="15" customHeight="1">
      <c r="A9" s="329" t="s">
        <v>236</v>
      </c>
      <c r="B9" s="330">
        <v>1444</v>
      </c>
      <c r="C9" s="329" t="s">
        <v>328</v>
      </c>
      <c r="D9" s="330">
        <v>26471</v>
      </c>
    </row>
    <row r="10" spans="1:4" ht="15" customHeight="1">
      <c r="A10" s="329" t="s">
        <v>237</v>
      </c>
      <c r="B10" s="330">
        <v>0</v>
      </c>
      <c r="C10" s="329" t="s">
        <v>329</v>
      </c>
      <c r="D10" s="330">
        <v>21829</v>
      </c>
    </row>
    <row r="11" spans="1:4" ht="15" customHeight="1">
      <c r="A11" s="331" t="s">
        <v>238</v>
      </c>
      <c r="B11" s="332">
        <v>1444</v>
      </c>
      <c r="C11" s="329" t="s">
        <v>330</v>
      </c>
      <c r="D11" s="330">
        <v>75046</v>
      </c>
    </row>
    <row r="12" spans="1:4" ht="15" customHeight="1">
      <c r="A12" s="329" t="s">
        <v>239</v>
      </c>
      <c r="B12" s="330">
        <v>957810</v>
      </c>
      <c r="C12" s="329" t="s">
        <v>331</v>
      </c>
      <c r="D12" s="330">
        <v>16</v>
      </c>
    </row>
    <row r="13" spans="1:4" ht="15" customHeight="1">
      <c r="A13" s="329" t="s">
        <v>240</v>
      </c>
      <c r="B13" s="330">
        <v>3888</v>
      </c>
      <c r="C13" s="329" t="s">
        <v>332</v>
      </c>
      <c r="D13" s="330">
        <v>11506</v>
      </c>
    </row>
    <row r="14" spans="1:4" ht="15" customHeight="1">
      <c r="A14" s="329" t="s">
        <v>241</v>
      </c>
      <c r="B14" s="330">
        <v>0</v>
      </c>
      <c r="C14" s="331" t="s">
        <v>333</v>
      </c>
      <c r="D14" s="332">
        <v>1204753</v>
      </c>
    </row>
    <row r="15" spans="1:4" ht="15" customHeight="1">
      <c r="A15" s="329" t="s">
        <v>242</v>
      </c>
      <c r="B15" s="330">
        <v>500</v>
      </c>
      <c r="C15" s="329" t="s">
        <v>334</v>
      </c>
      <c r="D15" s="330">
        <v>0</v>
      </c>
    </row>
    <row r="16" spans="1:4" ht="15" customHeight="1">
      <c r="A16" s="329" t="s">
        <v>243</v>
      </c>
      <c r="B16" s="330">
        <v>0</v>
      </c>
      <c r="C16" s="329" t="s">
        <v>335</v>
      </c>
      <c r="D16" s="330">
        <v>0</v>
      </c>
    </row>
    <row r="17" spans="1:4" ht="15" customHeight="1">
      <c r="A17" s="331" t="s">
        <v>244</v>
      </c>
      <c r="B17" s="332">
        <v>962198</v>
      </c>
      <c r="C17" s="329" t="s">
        <v>336</v>
      </c>
      <c r="D17" s="330">
        <v>812</v>
      </c>
    </row>
    <row r="18" spans="1:4" ht="15" customHeight="1">
      <c r="A18" s="329" t="s">
        <v>245</v>
      </c>
      <c r="B18" s="330">
        <v>63</v>
      </c>
      <c r="C18" s="329" t="s">
        <v>337</v>
      </c>
      <c r="D18" s="330">
        <v>95</v>
      </c>
    </row>
    <row r="19" spans="1:4" ht="15" hidden="1" customHeight="1">
      <c r="A19" s="329" t="s">
        <v>246</v>
      </c>
      <c r="B19" s="330">
        <v>0</v>
      </c>
      <c r="C19" s="329" t="s">
        <v>338</v>
      </c>
      <c r="D19" s="330">
        <v>0</v>
      </c>
    </row>
    <row r="20" spans="1:4" ht="15" hidden="1" customHeight="1">
      <c r="A20" s="329" t="s">
        <v>247</v>
      </c>
      <c r="B20" s="330">
        <v>0</v>
      </c>
      <c r="C20" s="329" t="s">
        <v>339</v>
      </c>
      <c r="D20" s="330">
        <v>0</v>
      </c>
    </row>
    <row r="21" spans="1:4" ht="15" hidden="1" customHeight="1">
      <c r="A21" s="329" t="s">
        <v>248</v>
      </c>
      <c r="B21" s="330">
        <v>0</v>
      </c>
      <c r="C21" s="329" t="s">
        <v>340</v>
      </c>
      <c r="D21" s="330">
        <v>0</v>
      </c>
    </row>
    <row r="22" spans="1:4" ht="15" hidden="1" customHeight="1">
      <c r="A22" s="329" t="s">
        <v>249</v>
      </c>
      <c r="B22" s="330">
        <v>0</v>
      </c>
      <c r="C22" s="329" t="s">
        <v>341</v>
      </c>
      <c r="D22" s="330">
        <v>0</v>
      </c>
    </row>
    <row r="23" spans="1:4" ht="15" hidden="1" customHeight="1">
      <c r="A23" s="329" t="s">
        <v>250</v>
      </c>
      <c r="B23" s="330">
        <v>0</v>
      </c>
      <c r="C23" s="329" t="s">
        <v>342</v>
      </c>
      <c r="D23" s="330">
        <v>0</v>
      </c>
    </row>
    <row r="24" spans="1:4" ht="15" customHeight="1">
      <c r="A24" s="329" t="s">
        <v>251</v>
      </c>
      <c r="B24" s="330">
        <v>16</v>
      </c>
      <c r="C24" s="329" t="s">
        <v>343</v>
      </c>
      <c r="D24" s="330">
        <v>0</v>
      </c>
    </row>
    <row r="25" spans="1:4" ht="15" customHeight="1">
      <c r="A25" s="331" t="s">
        <v>252</v>
      </c>
      <c r="B25" s="332">
        <v>79</v>
      </c>
      <c r="C25" s="329" t="s">
        <v>344</v>
      </c>
      <c r="D25" s="330">
        <v>4856</v>
      </c>
    </row>
    <row r="26" spans="1:4" ht="15" customHeight="1">
      <c r="A26" s="329" t="s">
        <v>253</v>
      </c>
      <c r="B26" s="330">
        <v>160253</v>
      </c>
      <c r="C26" s="329" t="s">
        <v>345</v>
      </c>
      <c r="D26" s="330">
        <v>4856</v>
      </c>
    </row>
    <row r="27" spans="1:4" ht="15" hidden="1" customHeight="1">
      <c r="A27" s="329" t="s">
        <v>254</v>
      </c>
      <c r="B27" s="330">
        <v>0</v>
      </c>
      <c r="C27" s="329" t="s">
        <v>346</v>
      </c>
      <c r="D27" s="330">
        <v>0</v>
      </c>
    </row>
    <row r="28" spans="1:4" ht="15" customHeight="1">
      <c r="A28" s="331" t="s">
        <v>255</v>
      </c>
      <c r="B28" s="332">
        <v>160253</v>
      </c>
      <c r="C28" s="329" t="s">
        <v>347</v>
      </c>
      <c r="D28" s="330">
        <v>0</v>
      </c>
    </row>
    <row r="29" spans="1:4" ht="21.75" customHeight="1">
      <c r="A29" s="331" t="s">
        <v>256</v>
      </c>
      <c r="B29" s="332">
        <v>1123974</v>
      </c>
      <c r="C29" s="329" t="s">
        <v>348</v>
      </c>
      <c r="D29" s="330">
        <v>0</v>
      </c>
    </row>
    <row r="30" spans="1:4" ht="15" hidden="1" customHeight="1">
      <c r="A30" s="329" t="s">
        <v>257</v>
      </c>
      <c r="B30" s="330">
        <v>0</v>
      </c>
      <c r="C30" s="329" t="s">
        <v>349</v>
      </c>
      <c r="D30" s="330">
        <v>0</v>
      </c>
    </row>
    <row r="31" spans="1:4" ht="15" hidden="1" customHeight="1">
      <c r="A31" s="329" t="s">
        <v>258</v>
      </c>
      <c r="B31" s="330">
        <v>0</v>
      </c>
      <c r="C31" s="329" t="s">
        <v>350</v>
      </c>
      <c r="D31" s="330">
        <v>0</v>
      </c>
    </row>
    <row r="32" spans="1:4" ht="15" hidden="1" customHeight="1">
      <c r="A32" s="329" t="s">
        <v>259</v>
      </c>
      <c r="B32" s="330">
        <v>0</v>
      </c>
      <c r="C32" s="329" t="s">
        <v>351</v>
      </c>
      <c r="D32" s="330">
        <v>0</v>
      </c>
    </row>
    <row r="33" spans="1:4" ht="15" hidden="1" customHeight="1">
      <c r="A33" s="329" t="s">
        <v>260</v>
      </c>
      <c r="B33" s="330">
        <v>0</v>
      </c>
      <c r="C33" s="329" t="s">
        <v>352</v>
      </c>
      <c r="D33" s="330">
        <v>0</v>
      </c>
    </row>
    <row r="34" spans="1:4" ht="15" customHeight="1">
      <c r="A34" s="329" t="s">
        <v>261</v>
      </c>
      <c r="B34" s="330">
        <v>0</v>
      </c>
      <c r="C34" s="331" t="s">
        <v>353</v>
      </c>
      <c r="D34" s="332">
        <v>5763</v>
      </c>
    </row>
    <row r="35" spans="1:4" ht="15" customHeight="1">
      <c r="A35" s="331" t="s">
        <v>262</v>
      </c>
      <c r="B35" s="332">
        <v>0</v>
      </c>
      <c r="C35" s="329" t="s">
        <v>354</v>
      </c>
      <c r="D35" s="330">
        <v>0</v>
      </c>
    </row>
    <row r="36" spans="1:4" ht="15" hidden="1" customHeight="1">
      <c r="A36" s="329" t="s">
        <v>263</v>
      </c>
      <c r="B36" s="330">
        <v>0</v>
      </c>
      <c r="C36" s="329" t="s">
        <v>355</v>
      </c>
      <c r="D36" s="330">
        <v>0</v>
      </c>
    </row>
    <row r="37" spans="1:4" ht="15" hidden="1" customHeight="1">
      <c r="A37" s="329" t="s">
        <v>264</v>
      </c>
      <c r="B37" s="330">
        <v>0</v>
      </c>
      <c r="C37" s="329" t="s">
        <v>356</v>
      </c>
      <c r="D37" s="330">
        <v>0</v>
      </c>
    </row>
    <row r="38" spans="1:4" ht="15" hidden="1" customHeight="1">
      <c r="A38" s="329" t="s">
        <v>265</v>
      </c>
      <c r="B38" s="330">
        <v>0</v>
      </c>
      <c r="C38" s="329" t="s">
        <v>357</v>
      </c>
      <c r="D38" s="330">
        <v>0</v>
      </c>
    </row>
    <row r="39" spans="1:4" ht="15" hidden="1" customHeight="1">
      <c r="A39" s="329" t="s">
        <v>266</v>
      </c>
      <c r="B39" s="330">
        <v>0</v>
      </c>
      <c r="C39" s="329" t="s">
        <v>358</v>
      </c>
      <c r="D39" s="330">
        <v>0</v>
      </c>
    </row>
    <row r="40" spans="1:4" ht="15" hidden="1" customHeight="1">
      <c r="A40" s="329" t="s">
        <v>267</v>
      </c>
      <c r="B40" s="330">
        <v>0</v>
      </c>
      <c r="C40" s="329" t="s">
        <v>359</v>
      </c>
      <c r="D40" s="330">
        <v>0</v>
      </c>
    </row>
    <row r="41" spans="1:4" ht="15" hidden="1" customHeight="1">
      <c r="A41" s="329" t="s">
        <v>268</v>
      </c>
      <c r="B41" s="330">
        <v>0</v>
      </c>
      <c r="C41" s="329" t="s">
        <v>360</v>
      </c>
      <c r="D41" s="330">
        <v>0</v>
      </c>
    </row>
    <row r="42" spans="1:4" ht="15" hidden="1" customHeight="1">
      <c r="A42" s="329" t="s">
        <v>269</v>
      </c>
      <c r="B42" s="330">
        <v>0</v>
      </c>
      <c r="C42" s="329" t="s">
        <v>361</v>
      </c>
      <c r="D42" s="330">
        <v>0</v>
      </c>
    </row>
    <row r="43" spans="1:4" ht="15" customHeight="1">
      <c r="A43" s="331" t="s">
        <v>270</v>
      </c>
      <c r="B43" s="332">
        <v>0</v>
      </c>
      <c r="C43" s="329" t="s">
        <v>362</v>
      </c>
      <c r="D43" s="330">
        <v>0</v>
      </c>
    </row>
    <row r="44" spans="1:4" ht="15" customHeight="1">
      <c r="A44" s="331" t="s">
        <v>271</v>
      </c>
      <c r="B44" s="332">
        <v>0</v>
      </c>
      <c r="C44" s="329" t="s">
        <v>363</v>
      </c>
      <c r="D44" s="330">
        <v>0</v>
      </c>
    </row>
    <row r="45" spans="1:4" ht="15" hidden="1" customHeight="1">
      <c r="A45" s="329" t="s">
        <v>272</v>
      </c>
      <c r="B45" s="330">
        <v>0</v>
      </c>
      <c r="C45" s="329" t="s">
        <v>364</v>
      </c>
      <c r="D45" s="330">
        <v>0</v>
      </c>
    </row>
    <row r="46" spans="1:4" ht="15" hidden="1" customHeight="1">
      <c r="A46" s="329" t="s">
        <v>273</v>
      </c>
      <c r="B46" s="330">
        <v>0</v>
      </c>
      <c r="C46" s="329" t="s">
        <v>365</v>
      </c>
      <c r="D46" s="330">
        <v>0</v>
      </c>
    </row>
    <row r="47" spans="1:4" ht="15" customHeight="1">
      <c r="A47" s="329" t="s">
        <v>274</v>
      </c>
      <c r="B47" s="330">
        <v>74346</v>
      </c>
      <c r="C47" s="329" t="s">
        <v>366</v>
      </c>
      <c r="D47" s="330">
        <v>0</v>
      </c>
    </row>
    <row r="48" spans="1:4" ht="15" hidden="1" customHeight="1">
      <c r="A48" s="329" t="s">
        <v>275</v>
      </c>
      <c r="B48" s="330">
        <v>0</v>
      </c>
      <c r="C48" s="329" t="s">
        <v>367</v>
      </c>
      <c r="D48" s="330">
        <v>0</v>
      </c>
    </row>
    <row r="49" spans="1:4" ht="15" hidden="1" customHeight="1">
      <c r="A49" s="329" t="s">
        <v>276</v>
      </c>
      <c r="B49" s="330">
        <v>0</v>
      </c>
      <c r="C49" s="329" t="s">
        <v>368</v>
      </c>
      <c r="D49" s="330">
        <v>0</v>
      </c>
    </row>
    <row r="50" spans="1:4" ht="15" customHeight="1">
      <c r="A50" s="331" t="s">
        <v>277</v>
      </c>
      <c r="B50" s="332">
        <v>74346</v>
      </c>
      <c r="C50" s="329" t="s">
        <v>369</v>
      </c>
      <c r="D50" s="330">
        <v>0</v>
      </c>
    </row>
    <row r="51" spans="1:4" ht="15" hidden="1" customHeight="1">
      <c r="A51" s="329" t="s">
        <v>278</v>
      </c>
      <c r="B51" s="330">
        <v>0</v>
      </c>
      <c r="C51" s="329" t="s">
        <v>370</v>
      </c>
      <c r="D51" s="330">
        <v>0</v>
      </c>
    </row>
    <row r="52" spans="1:4" ht="15" hidden="1" customHeight="1">
      <c r="A52" s="329" t="s">
        <v>279</v>
      </c>
      <c r="B52" s="330">
        <v>0</v>
      </c>
      <c r="C52" s="329" t="s">
        <v>371</v>
      </c>
      <c r="D52" s="330">
        <v>0</v>
      </c>
    </row>
    <row r="53" spans="1:4" ht="15" hidden="1" customHeight="1">
      <c r="A53" s="329" t="s">
        <v>280</v>
      </c>
      <c r="B53" s="330">
        <v>0</v>
      </c>
      <c r="C53" s="329" t="s">
        <v>372</v>
      </c>
      <c r="D53" s="330">
        <v>0</v>
      </c>
    </row>
    <row r="54" spans="1:4" ht="15" customHeight="1">
      <c r="A54" s="329" t="s">
        <v>281</v>
      </c>
      <c r="B54" s="330">
        <v>0</v>
      </c>
      <c r="C54" s="331" t="s">
        <v>373</v>
      </c>
      <c r="D54" s="332">
        <v>0</v>
      </c>
    </row>
    <row r="55" spans="1:4" ht="15" customHeight="1">
      <c r="A55" s="329" t="s">
        <v>282</v>
      </c>
      <c r="B55" s="330">
        <v>6685</v>
      </c>
      <c r="C55" s="329" t="s">
        <v>374</v>
      </c>
      <c r="D55" s="330">
        <v>0</v>
      </c>
    </row>
    <row r="56" spans="1:4" ht="15" customHeight="1">
      <c r="A56" s="329" t="s">
        <v>283</v>
      </c>
      <c r="B56" s="330">
        <v>1794</v>
      </c>
      <c r="C56" s="329" t="s">
        <v>375</v>
      </c>
      <c r="D56" s="330">
        <v>0</v>
      </c>
    </row>
    <row r="57" spans="1:4" ht="15" customHeight="1">
      <c r="A57" s="329" t="s">
        <v>284</v>
      </c>
      <c r="B57" s="330">
        <v>0</v>
      </c>
      <c r="C57" s="329" t="s">
        <v>376</v>
      </c>
      <c r="D57" s="330">
        <v>117</v>
      </c>
    </row>
    <row r="58" spans="1:4" ht="15" hidden="1" customHeight="1">
      <c r="A58" s="329" t="s">
        <v>285</v>
      </c>
      <c r="B58" s="330">
        <v>0</v>
      </c>
      <c r="C58" s="329" t="s">
        <v>377</v>
      </c>
      <c r="D58" s="330">
        <v>0</v>
      </c>
    </row>
    <row r="59" spans="1:4" ht="15" hidden="1" customHeight="1">
      <c r="A59" s="329" t="s">
        <v>286</v>
      </c>
      <c r="B59" s="330">
        <v>0</v>
      </c>
      <c r="C59" s="329" t="s">
        <v>378</v>
      </c>
      <c r="D59" s="330">
        <v>0</v>
      </c>
    </row>
    <row r="60" spans="1:4" ht="15" customHeight="1">
      <c r="A60" s="329" t="s">
        <v>287</v>
      </c>
      <c r="B60" s="330">
        <v>1383</v>
      </c>
      <c r="C60" s="329" t="s">
        <v>379</v>
      </c>
      <c r="D60" s="330">
        <v>0</v>
      </c>
    </row>
    <row r="61" spans="1:4" ht="15" customHeight="1">
      <c r="A61" s="329" t="s">
        <v>288</v>
      </c>
      <c r="B61" s="330">
        <v>1383</v>
      </c>
      <c r="C61" s="329" t="s">
        <v>380</v>
      </c>
      <c r="D61" s="330">
        <v>0</v>
      </c>
    </row>
    <row r="62" spans="1:4" ht="15" customHeight="1">
      <c r="A62" s="329" t="s">
        <v>289</v>
      </c>
      <c r="B62" s="330">
        <v>0</v>
      </c>
      <c r="C62" s="329" t="s">
        <v>381</v>
      </c>
      <c r="D62" s="330">
        <v>117</v>
      </c>
    </row>
    <row r="63" spans="1:4" ht="15" customHeight="1">
      <c r="A63" s="329" t="s">
        <v>290</v>
      </c>
      <c r="B63" s="330">
        <v>0</v>
      </c>
      <c r="C63" s="331" t="s">
        <v>382</v>
      </c>
      <c r="D63" s="332">
        <v>5880</v>
      </c>
    </row>
    <row r="64" spans="1:4" ht="15" customHeight="1">
      <c r="A64" s="331" t="s">
        <v>291</v>
      </c>
      <c r="B64" s="332">
        <v>9862</v>
      </c>
      <c r="C64" s="331" t="s">
        <v>383</v>
      </c>
      <c r="D64" s="332">
        <v>0</v>
      </c>
    </row>
    <row r="65" spans="1:4" ht="15" customHeight="1">
      <c r="A65" s="329" t="s">
        <v>292</v>
      </c>
      <c r="B65" s="330">
        <v>0</v>
      </c>
      <c r="C65" s="331" t="s">
        <v>384</v>
      </c>
      <c r="D65" s="332">
        <v>0</v>
      </c>
    </row>
    <row r="66" spans="1:4" ht="15" hidden="1" customHeight="1">
      <c r="A66" s="329" t="s">
        <v>293</v>
      </c>
      <c r="B66" s="330">
        <v>0</v>
      </c>
      <c r="C66" s="329" t="s">
        <v>385</v>
      </c>
      <c r="D66" s="330">
        <v>0</v>
      </c>
    </row>
    <row r="67" spans="1:4" ht="15" hidden="1" customHeight="1">
      <c r="A67" s="329" t="s">
        <v>294</v>
      </c>
      <c r="B67" s="330">
        <v>0</v>
      </c>
      <c r="C67" s="329" t="s">
        <v>386</v>
      </c>
      <c r="D67" s="330">
        <v>0</v>
      </c>
    </row>
    <row r="68" spans="1:4" ht="15" hidden="1" customHeight="1">
      <c r="A68" s="329" t="s">
        <v>295</v>
      </c>
      <c r="B68" s="330">
        <v>0</v>
      </c>
      <c r="C68" s="329" t="s">
        <v>387</v>
      </c>
      <c r="D68" s="330">
        <v>0</v>
      </c>
    </row>
    <row r="69" spans="1:4" ht="11.25" customHeight="1">
      <c r="A69" s="329" t="s">
        <v>296</v>
      </c>
      <c r="B69" s="330">
        <v>0</v>
      </c>
      <c r="C69" s="331" t="s">
        <v>388</v>
      </c>
      <c r="D69" s="332">
        <v>0</v>
      </c>
    </row>
    <row r="70" spans="1:4" ht="21.75" customHeight="1">
      <c r="A70" s="329" t="s">
        <v>297</v>
      </c>
      <c r="B70" s="330">
        <v>0</v>
      </c>
      <c r="C70" s="331" t="s">
        <v>389</v>
      </c>
      <c r="D70" s="332">
        <v>1210633</v>
      </c>
    </row>
    <row r="71" spans="1:4" ht="15" hidden="1" customHeight="1">
      <c r="A71" s="329" t="s">
        <v>298</v>
      </c>
      <c r="B71" s="330">
        <v>0</v>
      </c>
      <c r="C71" s="333"/>
      <c r="D71" s="333"/>
    </row>
    <row r="72" spans="1:4" ht="15" hidden="1" customHeight="1">
      <c r="A72" s="329" t="s">
        <v>299</v>
      </c>
      <c r="B72" s="330">
        <v>0</v>
      </c>
      <c r="C72" s="333"/>
      <c r="D72" s="333"/>
    </row>
    <row r="73" spans="1:4" ht="15" hidden="1" customHeight="1">
      <c r="A73" s="329" t="s">
        <v>300</v>
      </c>
      <c r="B73" s="330">
        <v>0</v>
      </c>
      <c r="C73" s="333"/>
      <c r="D73" s="333"/>
    </row>
    <row r="74" spans="1:4" ht="15" hidden="1" customHeight="1">
      <c r="A74" s="329" t="s">
        <v>301</v>
      </c>
      <c r="B74" s="330">
        <v>0</v>
      </c>
      <c r="C74" s="333"/>
      <c r="D74" s="333"/>
    </row>
    <row r="75" spans="1:4" ht="15" hidden="1" customHeight="1">
      <c r="A75" s="329" t="s">
        <v>302</v>
      </c>
      <c r="B75" s="330">
        <v>0</v>
      </c>
      <c r="C75" s="333"/>
      <c r="D75" s="333"/>
    </row>
    <row r="76" spans="1:4" ht="15" hidden="1" customHeight="1">
      <c r="A76" s="329" t="s">
        <v>303</v>
      </c>
      <c r="B76" s="330">
        <v>0</v>
      </c>
      <c r="C76" s="333"/>
      <c r="D76" s="333"/>
    </row>
    <row r="77" spans="1:4" ht="15" hidden="1" customHeight="1">
      <c r="A77" s="329" t="s">
        <v>304</v>
      </c>
      <c r="B77" s="330">
        <v>0</v>
      </c>
      <c r="C77" s="333"/>
      <c r="D77" s="333"/>
    </row>
    <row r="78" spans="1:4" ht="15" customHeight="1">
      <c r="A78" s="331" t="s">
        <v>305</v>
      </c>
      <c r="B78" s="332">
        <v>0</v>
      </c>
      <c r="C78" s="333"/>
      <c r="D78" s="333"/>
    </row>
    <row r="79" spans="1:4" ht="15" customHeight="1">
      <c r="A79" s="329" t="s">
        <v>306</v>
      </c>
      <c r="B79" s="330">
        <v>50</v>
      </c>
      <c r="C79" s="333"/>
      <c r="D79" s="333"/>
    </row>
    <row r="80" spans="1:4" ht="15" hidden="1" customHeight="1">
      <c r="A80" s="329" t="s">
        <v>307</v>
      </c>
      <c r="B80" s="330">
        <v>0</v>
      </c>
      <c r="C80" s="333"/>
      <c r="D80" s="333"/>
    </row>
    <row r="81" spans="1:4" ht="15" hidden="1" customHeight="1">
      <c r="A81" s="329" t="s">
        <v>308</v>
      </c>
      <c r="B81" s="330">
        <v>0</v>
      </c>
      <c r="C81" s="333"/>
      <c r="D81" s="333"/>
    </row>
    <row r="82" spans="1:4" ht="15" hidden="1" customHeight="1">
      <c r="A82" s="329" t="s">
        <v>309</v>
      </c>
      <c r="B82" s="330">
        <v>0</v>
      </c>
      <c r="C82" s="333"/>
      <c r="D82" s="333"/>
    </row>
    <row r="83" spans="1:4" ht="15" hidden="1" customHeight="1">
      <c r="A83" s="329" t="s">
        <v>310</v>
      </c>
      <c r="B83" s="330">
        <v>0</v>
      </c>
      <c r="C83" s="333"/>
      <c r="D83" s="333"/>
    </row>
    <row r="84" spans="1:4" ht="15" customHeight="1">
      <c r="A84" s="329" t="s">
        <v>311</v>
      </c>
      <c r="B84" s="330">
        <v>50</v>
      </c>
      <c r="C84" s="333"/>
      <c r="D84" s="333"/>
    </row>
    <row r="85" spans="1:4" ht="15" hidden="1" customHeight="1">
      <c r="A85" s="329" t="s">
        <v>312</v>
      </c>
      <c r="B85" s="330">
        <v>0</v>
      </c>
      <c r="C85" s="333"/>
      <c r="D85" s="333"/>
    </row>
    <row r="86" spans="1:4" ht="15" hidden="1" customHeight="1">
      <c r="A86" s="329" t="s">
        <v>313</v>
      </c>
      <c r="B86" s="330">
        <v>0</v>
      </c>
      <c r="C86" s="333"/>
      <c r="D86" s="333"/>
    </row>
    <row r="87" spans="1:4" ht="15" hidden="1" customHeight="1">
      <c r="A87" s="329" t="s">
        <v>314</v>
      </c>
      <c r="B87" s="330">
        <v>0</v>
      </c>
      <c r="C87" s="333"/>
      <c r="D87" s="333"/>
    </row>
    <row r="88" spans="1:4" ht="15" hidden="1" customHeight="1">
      <c r="A88" s="329" t="s">
        <v>315</v>
      </c>
      <c r="B88" s="330">
        <v>0</v>
      </c>
      <c r="C88" s="333"/>
      <c r="D88" s="333"/>
    </row>
    <row r="89" spans="1:4" ht="15" hidden="1" customHeight="1">
      <c r="A89" s="329" t="s">
        <v>316</v>
      </c>
      <c r="B89" s="330">
        <v>0</v>
      </c>
      <c r="C89" s="333"/>
      <c r="D89" s="333"/>
    </row>
    <row r="90" spans="1:4" ht="15" hidden="1" customHeight="1">
      <c r="A90" s="329" t="s">
        <v>317</v>
      </c>
      <c r="B90" s="330">
        <v>0</v>
      </c>
      <c r="C90" s="333"/>
      <c r="D90" s="333"/>
    </row>
    <row r="91" spans="1:4" ht="15" customHeight="1">
      <c r="A91" s="331" t="s">
        <v>318</v>
      </c>
      <c r="B91" s="332">
        <v>50</v>
      </c>
      <c r="C91" s="333"/>
      <c r="D91" s="333"/>
    </row>
    <row r="92" spans="1:4" ht="15" customHeight="1">
      <c r="A92" s="331" t="s">
        <v>319</v>
      </c>
      <c r="B92" s="332">
        <v>9912</v>
      </c>
      <c r="C92" s="333"/>
      <c r="D92" s="333"/>
    </row>
    <row r="93" spans="1:4" ht="15" customHeight="1">
      <c r="A93" s="331" t="s">
        <v>320</v>
      </c>
      <c r="B93" s="332">
        <v>2401</v>
      </c>
      <c r="C93" s="333"/>
      <c r="D93" s="333"/>
    </row>
    <row r="94" spans="1:4" ht="15" hidden="1" customHeight="1">
      <c r="A94" s="329" t="s">
        <v>321</v>
      </c>
      <c r="B94" s="330">
        <v>0</v>
      </c>
      <c r="C94" s="333"/>
      <c r="D94" s="333"/>
    </row>
    <row r="95" spans="1:4" ht="15" hidden="1" customHeight="1">
      <c r="A95" s="329" t="s">
        <v>322</v>
      </c>
      <c r="B95" s="330">
        <v>0</v>
      </c>
      <c r="C95" s="333"/>
      <c r="D95" s="333"/>
    </row>
    <row r="96" spans="1:4" ht="15" hidden="1" customHeight="1">
      <c r="A96" s="329" t="s">
        <v>323</v>
      </c>
      <c r="B96" s="330">
        <v>0</v>
      </c>
      <c r="C96" s="333"/>
      <c r="D96" s="333"/>
    </row>
    <row r="97" spans="1:4" ht="15" customHeight="1">
      <c r="A97" s="331" t="s">
        <v>324</v>
      </c>
      <c r="B97" s="332">
        <v>0</v>
      </c>
      <c r="C97" s="333"/>
      <c r="D97" s="333"/>
    </row>
    <row r="98" spans="1:4" ht="15" customHeight="1">
      <c r="A98" s="331" t="s">
        <v>325</v>
      </c>
      <c r="B98" s="332">
        <v>1210633</v>
      </c>
      <c r="C98" s="333"/>
      <c r="D98" s="333"/>
    </row>
    <row r="99" spans="1:4" ht="15" customHeight="1"/>
    <row r="100" spans="1:4" ht="15" customHeight="1"/>
    <row r="101" spans="1:4" ht="15" customHeight="1"/>
    <row r="102" spans="1:4" ht="15" customHeight="1"/>
    <row r="103" spans="1:4" ht="15" customHeight="1"/>
    <row r="104" spans="1:4" ht="15" customHeight="1"/>
    <row r="105" spans="1:4" ht="15" customHeight="1"/>
    <row r="106" spans="1:4" ht="15" customHeight="1"/>
    <row r="107" spans="1:4" ht="15" customHeight="1"/>
    <row r="108" spans="1:4" ht="15" customHeight="1"/>
    <row r="109" spans="1:4" ht="15" customHeight="1"/>
    <row r="110" spans="1:4" ht="15" customHeight="1"/>
    <row r="111" spans="1:4" ht="15" customHeight="1"/>
    <row r="112" spans="1:4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</sheetData>
  <mergeCells count="3">
    <mergeCell ref="A2:D2"/>
    <mergeCell ref="A1:D1"/>
    <mergeCell ref="A3:D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Mérleg</vt:lpstr>
      <vt:lpstr>bevét</vt:lpstr>
      <vt:lpstr>Normatíva </vt:lpstr>
      <vt:lpstr>Bevételek</vt:lpstr>
      <vt:lpstr>Bér, dologi</vt:lpstr>
      <vt:lpstr>Segély</vt:lpstr>
      <vt:lpstr>Fejlesztés</vt:lpstr>
      <vt:lpstr>Támogatások</vt:lpstr>
      <vt:lpstr>Vagyonmérleg</vt:lpstr>
      <vt:lpstr>Közv.támog.</vt:lpstr>
    </vt:vector>
  </TitlesOfParts>
  <Company>Piliscsév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SzZsuzsi</cp:lastModifiedBy>
  <cp:lastPrinted>2015-04-13T14:32:46Z</cp:lastPrinted>
  <dcterms:created xsi:type="dcterms:W3CDTF">2004-07-16T06:20:01Z</dcterms:created>
  <dcterms:modified xsi:type="dcterms:W3CDTF">2015-05-06T07:15:15Z</dcterms:modified>
</cp:coreProperties>
</file>