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5.2. melléklet" sheetId="1" r:id="rId1"/>
  </sheets>
  <externalReferences>
    <externalReference r:id="rId2"/>
  </externalReferences>
  <definedNames>
    <definedName name="A">#REF!</definedName>
    <definedName name="_xlnm.Print_Titles" localSheetId="0">'5.2. melléklet'!$1:$6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H53" i="1"/>
  <c r="H54" i="1" s="1"/>
  <c r="I54" i="1" s="1"/>
  <c r="G53" i="1"/>
  <c r="F53" i="1"/>
  <c r="F54" i="1" s="1"/>
  <c r="H49" i="1"/>
  <c r="I49" i="1" s="1"/>
  <c r="G49" i="1"/>
  <c r="F49" i="1"/>
  <c r="I45" i="1"/>
  <c r="I44" i="1"/>
  <c r="I43" i="1"/>
  <c r="H37" i="1"/>
  <c r="G37" i="1"/>
  <c r="F37" i="1"/>
  <c r="I36" i="1"/>
  <c r="I37" i="1" s="1"/>
  <c r="H34" i="1"/>
  <c r="I34" i="1" s="1"/>
  <c r="G34" i="1"/>
  <c r="F34" i="1"/>
  <c r="I26" i="1"/>
  <c r="I32" i="1" s="1"/>
  <c r="H26" i="1"/>
  <c r="H32" i="1" s="1"/>
  <c r="G26" i="1"/>
  <c r="G32" i="1" s="1"/>
  <c r="F26" i="1"/>
  <c r="F32" i="1" s="1"/>
  <c r="H21" i="1"/>
  <c r="G21" i="1"/>
  <c r="F21" i="1"/>
  <c r="H11" i="1"/>
  <c r="G11" i="1"/>
  <c r="F11" i="1"/>
  <c r="I8" i="1"/>
  <c r="H8" i="1"/>
  <c r="H24" i="1" s="1"/>
  <c r="I24" i="1" s="1"/>
  <c r="G8" i="1"/>
  <c r="G24" i="1" s="1"/>
  <c r="F8" i="1"/>
  <c r="F24" i="1" s="1"/>
  <c r="F38" i="1" l="1"/>
  <c r="H38" i="1"/>
  <c r="G38" i="1"/>
  <c r="F31" i="1"/>
  <c r="H31" i="1"/>
  <c r="G31" i="1"/>
  <c r="I31" i="1"/>
  <c r="I38" i="1" l="1"/>
</calcChain>
</file>

<file path=xl/sharedStrings.xml><?xml version="1.0" encoding="utf-8"?>
<sst xmlns="http://schemas.openxmlformats.org/spreadsheetml/2006/main" count="163" uniqueCount="126">
  <si>
    <t>Forintban</t>
  </si>
  <si>
    <t>Költségvetési szerv megnevezése</t>
  </si>
  <si>
    <t>Téglási Polgármesteri Hivatal 
Önként vállalt feladatok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</si>
  <si>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</si>
  <si>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</si>
  <si>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</si>
  <si>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</si>
  <si>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</si>
  <si>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</si>
  <si>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</si>
  <si>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</si>
  <si>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</si>
  <si>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</si>
  <si>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</si>
  <si>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</si>
  <si>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</si>
  <si>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</si>
  <si>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</si>
  <si>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</si>
  <si>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</si>
  <si>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</si>
  <si>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</si>
  <si>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</si>
  <si>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</si>
  <si>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</si>
  <si>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</si>
  <si>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</si>
  <si>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</si>
  <si>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</si>
  <si>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</si>
  <si>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</si>
  <si>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</si>
  <si>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</si>
  <si>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</si>
  <si>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</si>
  <si>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</si>
  <si>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</si>
  <si>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</si>
  <si>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</si>
  <si>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</si>
  <si>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</si>
  <si>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</si>
  <si>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</si>
  <si>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</si>
  <si>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</si>
  <si>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</si>
  <si>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</si>
  <si>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</si>
  <si>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</si>
  <si>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</si>
  <si>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</si>
  <si>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</si>
  <si>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</si>
  <si>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</si>
  <si>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</si>
  <si>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</si>
  <si>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</si>
  <si>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</si>
  <si>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</si>
  <si>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</si>
  <si>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</si>
  <si>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</si>
  <si>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</si>
  <si>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</si>
  <si>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</si>
  <si>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</si>
  <si>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</si>
  <si>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</si>
  <si>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</si>
  <si>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</si>
  <si>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</si>
  <si>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</si>
  <si>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</si>
  <si>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</si>
  <si>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</si>
  <si>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</si>
  <si>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</si>
  <si>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</si>
  <si>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</si>
  <si>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</si>
  <si>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</si>
  <si>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</si>
  <si>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</si>
  <si>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</si>
  <si>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</si>
  <si>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</si>
  <si>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</si>
  <si>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</si>
  <si>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</si>
  <si>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</si>
  <si>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</si>
  <si>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</si>
  <si>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</si>
  <si>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</si>
  <si>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</si>
  <si>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</si>
  <si>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</si>
  <si>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</si>
  <si>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</si>
  <si>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</si>
  <si>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</si>
  <si>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</si>
  <si>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</si>
  <si>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</si>
  <si>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</si>
  <si>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</si>
  <si>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</si>
  <si>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</si>
  <si>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</si>
  <si>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</si>
  <si>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</si>
  <si>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</si>
  <si>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</si>
  <si>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</si>
  <si>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</si>
  <si>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</si>
  <si>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</si>
  <si>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</si>
  <si>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</si>
  <si>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</si>
  <si>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</si>
  <si>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</si>
  <si>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</si>
  <si>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</si>
  <si>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</si>
  <si>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5.2.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</si>
</sst>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6" fillId="2" borderId="2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10" fontId="3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 indent="2"/>
    </xf>
    <xf numFmtId="3" fontId="0" fillId="0" borderId="2" xfId="0" applyNumberFormat="1" applyFont="1" applyBorder="1"/>
    <xf numFmtId="10" fontId="0" fillId="0" borderId="2" xfId="0" applyNumberFormat="1" applyFont="1" applyBorder="1"/>
    <xf numFmtId="0" fontId="0" fillId="0" borderId="2" xfId="0" applyFont="1" applyBorder="1" applyAlignment="1">
      <alignment horizontal="left" wrapText="1" indent="2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/>
    <xf numFmtId="0" fontId="10" fillId="0" borderId="0" xfId="0" applyFont="1"/>
    <xf numFmtId="49" fontId="6" fillId="2" borderId="2" xfId="0" applyNumberFormat="1" applyFont="1" applyFill="1" applyBorder="1" applyAlignment="1"/>
    <xf numFmtId="0" fontId="6" fillId="0" borderId="2" xfId="0" applyFont="1" applyBorder="1" applyAlignment="1">
      <alignment horizontal="center"/>
    </xf>
    <xf numFmtId="16" fontId="1" fillId="0" borderId="2" xfId="0" applyNumberFormat="1" applyFont="1" applyBorder="1"/>
    <xf numFmtId="0" fontId="6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54"/>
  <sheetViews>
    <sheetView tabSelected="1" view="pageBreakPreview" zoomScaleNormal="100" zoomScaleSheetLayoutView="100" workbookViewId="0">
      <selection activeCell="Q18" sqref="Q18"/>
    </sheetView>
  </sheetViews>
  <sheetFormatPr defaultRowHeight="14.25" x14ac:dyDescent="0.2"/>
  <cols>
    <col min="1" max="1" width="5.5" style="5" customWidth="1"/>
    <col min="2" max="2" width="7.33203125" style="49" customWidth="1"/>
    <col min="3" max="3" width="9.83203125" style="9" customWidth="1"/>
    <col min="4" max="4" width="7.5" style="9" customWidth="1"/>
    <col min="5" max="5" width="62.33203125" style="9" customWidth="1"/>
    <col min="6" max="9" width="16.5" style="50" bestFit="1" customWidth="1"/>
    <col min="10" max="16384" width="9.33203125" style="9"/>
  </cols>
  <sheetData>
    <row r="1" spans="1:9" s="3" customFormat="1" ht="15" customHeight="1" x14ac:dyDescent="0.2">
      <c r="A1" s="1"/>
      <c r="B1" s="2" t="s">
        <v>125</v>
      </c>
      <c r="C1" s="2"/>
      <c r="D1" s="2"/>
      <c r="E1" s="2"/>
      <c r="F1" s="2"/>
      <c r="G1" s="2"/>
      <c r="H1" s="2"/>
      <c r="I1" s="2"/>
    </row>
    <row r="2" spans="1:9" s="3" customFormat="1" ht="15" customHeight="1" x14ac:dyDescent="0.2">
      <c r="A2" s="1"/>
      <c r="B2" s="4"/>
      <c r="C2" s="4"/>
      <c r="D2" s="4"/>
      <c r="E2" s="4"/>
      <c r="F2" s="4"/>
      <c r="G2" s="4"/>
      <c r="H2" s="4"/>
      <c r="I2" s="4"/>
    </row>
    <row r="3" spans="1:9" ht="15" customHeight="1" x14ac:dyDescent="0.25">
      <c r="B3" s="6"/>
      <c r="C3" s="6"/>
      <c r="D3" s="6"/>
      <c r="E3" s="6"/>
      <c r="F3" s="7"/>
      <c r="G3" s="7"/>
      <c r="H3" s="7"/>
      <c r="I3" s="8" t="s">
        <v>0</v>
      </c>
    </row>
    <row r="4" spans="1:9" ht="26.25" customHeight="1" x14ac:dyDescent="0.2">
      <c r="A4" s="10" t="s">
        <v>1</v>
      </c>
      <c r="B4" s="10"/>
      <c r="C4" s="10"/>
      <c r="D4" s="10"/>
      <c r="E4" s="11" t="s">
        <v>2</v>
      </c>
      <c r="F4" s="12"/>
      <c r="G4" s="12"/>
      <c r="H4" s="12"/>
      <c r="I4" s="13"/>
    </row>
    <row r="5" spans="1:9" s="18" customFormat="1" ht="40.5" customHeight="1" x14ac:dyDescent="0.2">
      <c r="A5" s="14"/>
      <c r="B5" s="15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7" t="s">
        <v>8</v>
      </c>
      <c r="H5" s="17" t="s">
        <v>9</v>
      </c>
      <c r="I5" s="17" t="s">
        <v>10</v>
      </c>
    </row>
    <row r="6" spans="1:9" s="23" customFormat="1" ht="12.75" customHeight="1" x14ac:dyDescent="0.2">
      <c r="A6" s="19" t="s">
        <v>11</v>
      </c>
      <c r="B6" s="20" t="s">
        <v>12</v>
      </c>
      <c r="C6" s="20" t="s">
        <v>13</v>
      </c>
      <c r="D6" s="20" t="s">
        <v>14</v>
      </c>
      <c r="E6" s="21" t="s">
        <v>15</v>
      </c>
      <c r="F6" s="22" t="s">
        <v>16</v>
      </c>
      <c r="G6" s="22" t="s">
        <v>17</v>
      </c>
      <c r="H6" s="22" t="s">
        <v>18</v>
      </c>
      <c r="I6" s="22" t="s">
        <v>19</v>
      </c>
    </row>
    <row r="7" spans="1:9" x14ac:dyDescent="0.2">
      <c r="A7" s="24" t="s">
        <v>20</v>
      </c>
      <c r="B7" s="25" t="s">
        <v>20</v>
      </c>
      <c r="C7" s="26" t="s">
        <v>21</v>
      </c>
      <c r="D7" s="26"/>
      <c r="E7" s="26"/>
      <c r="F7" s="26"/>
      <c r="G7" s="26"/>
      <c r="H7" s="26"/>
      <c r="I7" s="26"/>
    </row>
    <row r="8" spans="1:9" x14ac:dyDescent="0.2">
      <c r="A8" s="24" t="s">
        <v>22</v>
      </c>
      <c r="B8" s="27"/>
      <c r="C8" s="28" t="s">
        <v>23</v>
      </c>
      <c r="D8" s="28"/>
      <c r="E8" s="28" t="s">
        <v>24</v>
      </c>
      <c r="F8" s="29">
        <f>F9</f>
        <v>0</v>
      </c>
      <c r="G8" s="29">
        <f>G9</f>
        <v>0</v>
      </c>
      <c r="H8" s="29">
        <f>H9</f>
        <v>0</v>
      </c>
      <c r="I8" s="30">
        <f>I9</f>
        <v>0</v>
      </c>
    </row>
    <row r="9" spans="1:9" x14ac:dyDescent="0.2">
      <c r="A9" s="24" t="s">
        <v>25</v>
      </c>
      <c r="B9" s="27"/>
      <c r="C9" s="31"/>
      <c r="D9" s="31" t="s">
        <v>26</v>
      </c>
      <c r="E9" s="32" t="s">
        <v>27</v>
      </c>
      <c r="F9" s="33"/>
      <c r="G9" s="33"/>
      <c r="H9" s="33"/>
      <c r="I9" s="34"/>
    </row>
    <row r="10" spans="1:9" x14ac:dyDescent="0.2">
      <c r="A10" s="24" t="s">
        <v>28</v>
      </c>
      <c r="B10" s="27"/>
      <c r="C10" s="28" t="s">
        <v>29</v>
      </c>
      <c r="D10" s="28"/>
      <c r="E10" s="28" t="s">
        <v>30</v>
      </c>
      <c r="F10" s="29"/>
      <c r="G10" s="29"/>
      <c r="H10" s="29"/>
      <c r="I10" s="30"/>
    </row>
    <row r="11" spans="1:9" x14ac:dyDescent="0.2">
      <c r="A11" s="24" t="s">
        <v>31</v>
      </c>
      <c r="B11" s="27"/>
      <c r="C11" s="28" t="s">
        <v>32</v>
      </c>
      <c r="D11" s="28"/>
      <c r="E11" s="28" t="s">
        <v>33</v>
      </c>
      <c r="F11" s="29">
        <f>F13+F14+F15+F16+F17+F18+F19+F20+F12</f>
        <v>11622000</v>
      </c>
      <c r="G11" s="29">
        <f>G13+G14+G15+G16+G17+G18+G19+G20+G12</f>
        <v>11622000</v>
      </c>
      <c r="H11" s="29">
        <f>H13+H14+H15+H16+H17+H18+H19+H20+H12</f>
        <v>14265437</v>
      </c>
      <c r="I11" s="30"/>
    </row>
    <row r="12" spans="1:9" x14ac:dyDescent="0.2">
      <c r="A12" s="24" t="s">
        <v>34</v>
      </c>
      <c r="B12" s="27"/>
      <c r="C12" s="31"/>
      <c r="D12" s="31" t="s">
        <v>35</v>
      </c>
      <c r="E12" s="32" t="s">
        <v>36</v>
      </c>
      <c r="F12" s="33"/>
      <c r="G12" s="33"/>
      <c r="H12" s="33"/>
      <c r="I12" s="30"/>
    </row>
    <row r="13" spans="1:9" x14ac:dyDescent="0.2">
      <c r="A13" s="24" t="s">
        <v>37</v>
      </c>
      <c r="B13" s="27"/>
      <c r="C13" s="31"/>
      <c r="D13" s="31" t="s">
        <v>38</v>
      </c>
      <c r="E13" s="32" t="s">
        <v>39</v>
      </c>
      <c r="F13" s="33">
        <v>9151000</v>
      </c>
      <c r="G13" s="33">
        <v>9151000</v>
      </c>
      <c r="H13" s="33">
        <v>11232627</v>
      </c>
      <c r="I13" s="34"/>
    </row>
    <row r="14" spans="1:9" x14ac:dyDescent="0.2">
      <c r="A14" s="24" t="s">
        <v>40</v>
      </c>
      <c r="B14" s="27"/>
      <c r="C14" s="31"/>
      <c r="D14" s="31" t="s">
        <v>41</v>
      </c>
      <c r="E14" s="32" t="s">
        <v>42</v>
      </c>
      <c r="F14" s="33"/>
      <c r="G14" s="33"/>
      <c r="H14" s="33"/>
      <c r="I14" s="34"/>
    </row>
    <row r="15" spans="1:9" x14ac:dyDescent="0.2">
      <c r="A15" s="24" t="s">
        <v>43</v>
      </c>
      <c r="B15" s="27"/>
      <c r="C15" s="31"/>
      <c r="D15" s="31" t="s">
        <v>44</v>
      </c>
      <c r="E15" s="32" t="s">
        <v>45</v>
      </c>
      <c r="F15" s="33"/>
      <c r="G15" s="33"/>
      <c r="H15" s="33"/>
      <c r="I15" s="30"/>
    </row>
    <row r="16" spans="1:9" x14ac:dyDescent="0.2">
      <c r="A16" s="24" t="s">
        <v>46</v>
      </c>
      <c r="B16" s="27"/>
      <c r="C16" s="31"/>
      <c r="D16" s="31" t="s">
        <v>47</v>
      </c>
      <c r="E16" s="32" t="s">
        <v>48</v>
      </c>
      <c r="F16" s="33"/>
      <c r="G16" s="33"/>
      <c r="H16" s="33"/>
      <c r="I16" s="34"/>
    </row>
    <row r="17" spans="1:9" x14ac:dyDescent="0.2">
      <c r="A17" s="24" t="s">
        <v>49</v>
      </c>
      <c r="B17" s="27"/>
      <c r="C17" s="31"/>
      <c r="D17" s="31" t="s">
        <v>50</v>
      </c>
      <c r="E17" s="32" t="s">
        <v>51</v>
      </c>
      <c r="F17" s="33">
        <v>2471000</v>
      </c>
      <c r="G17" s="33">
        <v>2471000</v>
      </c>
      <c r="H17" s="33">
        <v>3032810</v>
      </c>
      <c r="I17" s="34"/>
    </row>
    <row r="18" spans="1:9" x14ac:dyDescent="0.2">
      <c r="A18" s="24" t="s">
        <v>52</v>
      </c>
      <c r="B18" s="27"/>
      <c r="C18" s="31"/>
      <c r="D18" s="31" t="s">
        <v>53</v>
      </c>
      <c r="E18" s="32" t="s">
        <v>54</v>
      </c>
      <c r="F18" s="33"/>
      <c r="G18" s="33"/>
      <c r="H18" s="33"/>
      <c r="I18" s="30"/>
    </row>
    <row r="19" spans="1:9" x14ac:dyDescent="0.2">
      <c r="A19" s="24" t="s">
        <v>55</v>
      </c>
      <c r="B19" s="27"/>
      <c r="C19" s="31"/>
      <c r="D19" s="31" t="s">
        <v>56</v>
      </c>
      <c r="E19" s="32" t="s">
        <v>57</v>
      </c>
      <c r="F19" s="33"/>
      <c r="G19" s="33"/>
      <c r="H19" s="33"/>
      <c r="I19" s="30"/>
    </row>
    <row r="20" spans="1:9" x14ac:dyDescent="0.2">
      <c r="A20" s="24" t="s">
        <v>58</v>
      </c>
      <c r="B20" s="27"/>
      <c r="C20" s="31"/>
      <c r="D20" s="31" t="s">
        <v>59</v>
      </c>
      <c r="E20" s="32" t="s">
        <v>60</v>
      </c>
      <c r="F20" s="33"/>
      <c r="G20" s="33"/>
      <c r="H20" s="33"/>
      <c r="I20" s="30"/>
    </row>
    <row r="21" spans="1:9" x14ac:dyDescent="0.2">
      <c r="A21" s="24" t="s">
        <v>61</v>
      </c>
      <c r="B21" s="27"/>
      <c r="C21" s="28" t="s">
        <v>62</v>
      </c>
      <c r="D21" s="28"/>
      <c r="E21" s="28" t="s">
        <v>63</v>
      </c>
      <c r="F21" s="29">
        <f>F22+F23</f>
        <v>0</v>
      </c>
      <c r="G21" s="29">
        <f>G22+G23</f>
        <v>0</v>
      </c>
      <c r="H21" s="29">
        <f>H22+H23</f>
        <v>0</v>
      </c>
      <c r="I21" s="30"/>
    </row>
    <row r="22" spans="1:9" ht="25.5" x14ac:dyDescent="0.2">
      <c r="A22" s="24" t="s">
        <v>64</v>
      </c>
      <c r="B22" s="27"/>
      <c r="C22" s="31"/>
      <c r="D22" s="31" t="s">
        <v>65</v>
      </c>
      <c r="E22" s="35" t="s">
        <v>66</v>
      </c>
      <c r="F22" s="33"/>
      <c r="G22" s="33"/>
      <c r="H22" s="33"/>
      <c r="I22" s="30"/>
    </row>
    <row r="23" spans="1:9" x14ac:dyDescent="0.2">
      <c r="A23" s="24" t="s">
        <v>67</v>
      </c>
      <c r="B23" s="27"/>
      <c r="C23" s="31"/>
      <c r="D23" s="31" t="s">
        <v>68</v>
      </c>
      <c r="E23" s="32" t="s">
        <v>69</v>
      </c>
      <c r="F23" s="33"/>
      <c r="G23" s="33"/>
      <c r="H23" s="33"/>
      <c r="I23" s="30"/>
    </row>
    <row r="24" spans="1:9" x14ac:dyDescent="0.2">
      <c r="A24" s="24"/>
      <c r="B24" s="36" t="s">
        <v>70</v>
      </c>
      <c r="C24" s="36"/>
      <c r="D24" s="36"/>
      <c r="E24" s="36"/>
      <c r="F24" s="29">
        <f>+F8+F10+F11+F21</f>
        <v>11622000</v>
      </c>
      <c r="G24" s="29">
        <f>+G8+G10+G11+G21</f>
        <v>11622000</v>
      </c>
      <c r="H24" s="29">
        <f>+H8+H10+H11+H21</f>
        <v>14265437</v>
      </c>
      <c r="I24" s="30">
        <f>+H24/G24</f>
        <v>1.2274511271726036</v>
      </c>
    </row>
    <row r="25" spans="1:9" x14ac:dyDescent="0.2">
      <c r="A25" s="24" t="s">
        <v>71</v>
      </c>
      <c r="B25" s="25" t="s">
        <v>22</v>
      </c>
      <c r="C25" s="26" t="s">
        <v>72</v>
      </c>
      <c r="D25" s="26"/>
      <c r="E25" s="26"/>
      <c r="F25" s="26"/>
      <c r="G25" s="26"/>
      <c r="H25" s="26"/>
      <c r="I25" s="26"/>
    </row>
    <row r="26" spans="1:9" x14ac:dyDescent="0.2">
      <c r="A26" s="24" t="s">
        <v>73</v>
      </c>
      <c r="B26" s="27"/>
      <c r="C26" s="28" t="s">
        <v>74</v>
      </c>
      <c r="D26" s="28"/>
      <c r="E26" s="28" t="s">
        <v>75</v>
      </c>
      <c r="F26" s="29">
        <f>F27+F28</f>
        <v>0</v>
      </c>
      <c r="G26" s="29">
        <f>G27+G28</f>
        <v>0</v>
      </c>
      <c r="H26" s="29">
        <f>H27+H28</f>
        <v>0</v>
      </c>
      <c r="I26" s="29">
        <f>I27+I28</f>
        <v>0</v>
      </c>
    </row>
    <row r="27" spans="1:9" x14ac:dyDescent="0.2">
      <c r="A27" s="24" t="s">
        <v>76</v>
      </c>
      <c r="B27" s="27"/>
      <c r="C27" s="31"/>
      <c r="D27" s="31" t="s">
        <v>77</v>
      </c>
      <c r="E27" s="32" t="s">
        <v>78</v>
      </c>
      <c r="F27" s="33"/>
      <c r="G27" s="33"/>
      <c r="H27" s="33"/>
      <c r="I27" s="33"/>
    </row>
    <row r="28" spans="1:9" x14ac:dyDescent="0.2">
      <c r="A28" s="24" t="s">
        <v>79</v>
      </c>
      <c r="B28" s="27"/>
      <c r="C28" s="31"/>
      <c r="D28" s="31" t="s">
        <v>80</v>
      </c>
      <c r="E28" s="32" t="s">
        <v>81</v>
      </c>
      <c r="F28" s="33"/>
      <c r="G28" s="33"/>
      <c r="H28" s="33"/>
      <c r="I28" s="33"/>
    </row>
    <row r="29" spans="1:9" x14ac:dyDescent="0.2">
      <c r="A29" s="24" t="s">
        <v>82</v>
      </c>
      <c r="B29" s="27"/>
      <c r="C29" s="28" t="s">
        <v>83</v>
      </c>
      <c r="D29" s="28"/>
      <c r="E29" s="28" t="s">
        <v>84</v>
      </c>
      <c r="F29" s="29"/>
      <c r="G29" s="29"/>
      <c r="H29" s="29"/>
      <c r="I29" s="29"/>
    </row>
    <row r="30" spans="1:9" x14ac:dyDescent="0.2">
      <c r="A30" s="24" t="s">
        <v>85</v>
      </c>
      <c r="B30" s="27"/>
      <c r="C30" s="28" t="s">
        <v>86</v>
      </c>
      <c r="D30" s="28"/>
      <c r="E30" s="28" t="s">
        <v>87</v>
      </c>
      <c r="F30" s="29"/>
      <c r="G30" s="29"/>
      <c r="H30" s="29"/>
      <c r="I30" s="29"/>
    </row>
    <row r="31" spans="1:9" x14ac:dyDescent="0.2">
      <c r="A31" s="24"/>
      <c r="B31" s="36" t="s">
        <v>88</v>
      </c>
      <c r="C31" s="36"/>
      <c r="D31" s="36"/>
      <c r="E31" s="36"/>
      <c r="F31" s="29">
        <f>+F26+F29+F30</f>
        <v>0</v>
      </c>
      <c r="G31" s="29">
        <f>+G26+G29+G30</f>
        <v>0</v>
      </c>
      <c r="H31" s="29">
        <f>+H26+H29+H30</f>
        <v>0</v>
      </c>
      <c r="I31" s="29">
        <f>+I26+I29+I30</f>
        <v>0</v>
      </c>
    </row>
    <row r="32" spans="1:9" x14ac:dyDescent="0.2">
      <c r="A32" s="24" t="s">
        <v>89</v>
      </c>
      <c r="B32" s="37" t="s">
        <v>90</v>
      </c>
      <c r="C32" s="37"/>
      <c r="D32" s="37"/>
      <c r="E32" s="38" t="s">
        <v>91</v>
      </c>
      <c r="F32" s="29">
        <f>F26+F29+F30+F8+F10+F11+F21</f>
        <v>11622000</v>
      </c>
      <c r="G32" s="29">
        <f>G26+G29+G30+G8+G10+G11+G21</f>
        <v>11622000</v>
      </c>
      <c r="H32" s="29">
        <f>H26+H29+H30+H8+H10+H11+H21</f>
        <v>14265437</v>
      </c>
      <c r="I32" s="30">
        <f>I26+I29+I30+I8+I10+I11+I21</f>
        <v>0</v>
      </c>
    </row>
    <row r="33" spans="1:9" x14ac:dyDescent="0.2">
      <c r="A33" s="24" t="s">
        <v>92</v>
      </c>
      <c r="B33" s="25" t="s">
        <v>25</v>
      </c>
      <c r="C33" s="39" t="s">
        <v>93</v>
      </c>
      <c r="D33" s="40"/>
      <c r="E33" s="40"/>
      <c r="F33" s="40"/>
      <c r="G33" s="40"/>
      <c r="H33" s="40"/>
      <c r="I33" s="41"/>
    </row>
    <row r="34" spans="1:9" x14ac:dyDescent="0.2">
      <c r="A34" s="24" t="s">
        <v>94</v>
      </c>
      <c r="B34" s="27"/>
      <c r="C34" s="28" t="s">
        <v>95</v>
      </c>
      <c r="D34" s="28"/>
      <c r="E34" s="28" t="s">
        <v>96</v>
      </c>
      <c r="F34" s="29">
        <f>+F35+F36</f>
        <v>1457000</v>
      </c>
      <c r="G34" s="29">
        <f>+G35+G36</f>
        <v>1457000</v>
      </c>
      <c r="H34" s="29">
        <f>+H35+H36</f>
        <v>1457000</v>
      </c>
      <c r="I34" s="30">
        <f>+H34/G34</f>
        <v>1</v>
      </c>
    </row>
    <row r="35" spans="1:9" x14ac:dyDescent="0.2">
      <c r="A35" s="24" t="s">
        <v>97</v>
      </c>
      <c r="B35" s="27"/>
      <c r="C35" s="31"/>
      <c r="D35" s="31" t="s">
        <v>98</v>
      </c>
      <c r="E35" s="31" t="s">
        <v>99</v>
      </c>
      <c r="F35" s="33"/>
      <c r="G35" s="33"/>
      <c r="H35" s="33"/>
      <c r="I35" s="34"/>
    </row>
    <row r="36" spans="1:9" x14ac:dyDescent="0.2">
      <c r="A36" s="24" t="s">
        <v>100</v>
      </c>
      <c r="B36" s="27"/>
      <c r="C36" s="31"/>
      <c r="D36" s="31" t="s">
        <v>101</v>
      </c>
      <c r="E36" s="31" t="s">
        <v>102</v>
      </c>
      <c r="F36" s="33">
        <v>1457000</v>
      </c>
      <c r="G36" s="33">
        <v>1457000</v>
      </c>
      <c r="H36" s="33">
        <v>1457000</v>
      </c>
      <c r="I36" s="34">
        <f>+H36/G36</f>
        <v>1</v>
      </c>
    </row>
    <row r="37" spans="1:9" x14ac:dyDescent="0.2">
      <c r="A37" s="24" t="s">
        <v>103</v>
      </c>
      <c r="B37" s="27"/>
      <c r="C37" s="31"/>
      <c r="D37" s="31"/>
      <c r="E37" s="27" t="s">
        <v>104</v>
      </c>
      <c r="F37" s="33">
        <f>SUM(F36)</f>
        <v>1457000</v>
      </c>
      <c r="G37" s="33">
        <f>+G36+G35</f>
        <v>1457000</v>
      </c>
      <c r="H37" s="33">
        <f>+H36+H35</f>
        <v>1457000</v>
      </c>
      <c r="I37" s="34">
        <f>SUM(I36)</f>
        <v>1</v>
      </c>
    </row>
    <row r="38" spans="1:9" s="45" customFormat="1" ht="16.5" x14ac:dyDescent="0.25">
      <c r="A38" s="42" t="s">
        <v>105</v>
      </c>
      <c r="B38" s="43" t="s">
        <v>106</v>
      </c>
      <c r="C38" s="43"/>
      <c r="D38" s="43"/>
      <c r="E38" s="43"/>
      <c r="F38" s="44">
        <f>+F37+F32</f>
        <v>13079000</v>
      </c>
      <c r="G38" s="44">
        <f>+G37+G32</f>
        <v>13079000</v>
      </c>
      <c r="H38" s="44">
        <f>+H37+H32</f>
        <v>15722437</v>
      </c>
      <c r="I38" s="30">
        <f>+H38/G38</f>
        <v>1.2021130820399113</v>
      </c>
    </row>
    <row r="40" spans="1:9" ht="42.75" customHeight="1" x14ac:dyDescent="0.2">
      <c r="A40" s="24"/>
      <c r="B40" s="15" t="s">
        <v>3</v>
      </c>
      <c r="C40" s="15" t="s">
        <v>4</v>
      </c>
      <c r="D40" s="15" t="s">
        <v>5</v>
      </c>
      <c r="E40" s="16" t="s">
        <v>6</v>
      </c>
      <c r="F40" s="17" t="s">
        <v>7</v>
      </c>
      <c r="G40" s="17" t="s">
        <v>8</v>
      </c>
      <c r="H40" s="17" t="s">
        <v>9</v>
      </c>
      <c r="I40" s="17" t="s">
        <v>10</v>
      </c>
    </row>
    <row r="41" spans="1:9" s="23" customFormat="1" ht="12.75" customHeight="1" x14ac:dyDescent="0.2">
      <c r="A41" s="19" t="s">
        <v>11</v>
      </c>
      <c r="B41" s="20" t="s">
        <v>12</v>
      </c>
      <c r="C41" s="20" t="s">
        <v>13</v>
      </c>
      <c r="D41" s="20" t="s">
        <v>14</v>
      </c>
      <c r="E41" s="21" t="s">
        <v>15</v>
      </c>
      <c r="F41" s="22" t="s">
        <v>16</v>
      </c>
      <c r="G41" s="22" t="s">
        <v>17</v>
      </c>
      <c r="H41" s="22" t="s">
        <v>18</v>
      </c>
      <c r="I41" s="22" t="s">
        <v>19</v>
      </c>
    </row>
    <row r="42" spans="1:9" x14ac:dyDescent="0.2">
      <c r="A42" s="24" t="s">
        <v>20</v>
      </c>
      <c r="B42" s="46" t="s">
        <v>20</v>
      </c>
      <c r="C42" s="26" t="s">
        <v>21</v>
      </c>
      <c r="D42" s="26"/>
      <c r="E42" s="26"/>
      <c r="F42" s="26"/>
      <c r="G42" s="26"/>
      <c r="H42" s="26"/>
      <c r="I42" s="26"/>
    </row>
    <row r="43" spans="1:9" x14ac:dyDescent="0.2">
      <c r="A43" s="24" t="s">
        <v>22</v>
      </c>
      <c r="B43" s="27"/>
      <c r="C43" s="31" t="s">
        <v>107</v>
      </c>
      <c r="D43" s="31"/>
      <c r="E43" s="31" t="s">
        <v>108</v>
      </c>
      <c r="F43" s="33">
        <v>5520000</v>
      </c>
      <c r="G43" s="33">
        <v>5520000</v>
      </c>
      <c r="H43" s="33">
        <v>4052250</v>
      </c>
      <c r="I43" s="34">
        <f>+H43/G43</f>
        <v>0.73410326086956523</v>
      </c>
    </row>
    <row r="44" spans="1:9" x14ac:dyDescent="0.2">
      <c r="A44" s="24" t="s">
        <v>25</v>
      </c>
      <c r="B44" s="27"/>
      <c r="C44" s="31" t="s">
        <v>109</v>
      </c>
      <c r="D44" s="31"/>
      <c r="E44" s="31" t="s">
        <v>110</v>
      </c>
      <c r="F44" s="33">
        <v>1076000</v>
      </c>
      <c r="G44" s="33">
        <v>1076000</v>
      </c>
      <c r="H44" s="33">
        <v>749144</v>
      </c>
      <c r="I44" s="34">
        <f>+H44/G44</f>
        <v>0.69623048327137549</v>
      </c>
    </row>
    <row r="45" spans="1:9" x14ac:dyDescent="0.2">
      <c r="A45" s="24" t="s">
        <v>28</v>
      </c>
      <c r="B45" s="27"/>
      <c r="C45" s="31" t="s">
        <v>111</v>
      </c>
      <c r="D45" s="31"/>
      <c r="E45" s="31" t="s">
        <v>112</v>
      </c>
      <c r="F45" s="33">
        <v>6483000</v>
      </c>
      <c r="G45" s="33">
        <v>6483000</v>
      </c>
      <c r="H45" s="33">
        <v>6112525</v>
      </c>
      <c r="I45" s="34">
        <f>+H45/G45</f>
        <v>0.9428543884004319</v>
      </c>
    </row>
    <row r="46" spans="1:9" x14ac:dyDescent="0.2">
      <c r="A46" s="24" t="s">
        <v>31</v>
      </c>
      <c r="B46" s="27"/>
      <c r="C46" s="31" t="s">
        <v>113</v>
      </c>
      <c r="D46" s="31"/>
      <c r="E46" s="31" t="s">
        <v>114</v>
      </c>
      <c r="F46" s="33"/>
      <c r="G46" s="33"/>
      <c r="H46" s="33"/>
      <c r="I46" s="33"/>
    </row>
    <row r="47" spans="1:9" x14ac:dyDescent="0.2">
      <c r="A47" s="24" t="s">
        <v>34</v>
      </c>
      <c r="B47" s="27"/>
      <c r="C47" s="31" t="s">
        <v>115</v>
      </c>
      <c r="D47" s="31"/>
      <c r="E47" s="31" t="s">
        <v>116</v>
      </c>
      <c r="F47" s="33"/>
      <c r="G47" s="33"/>
      <c r="H47" s="33"/>
      <c r="I47" s="33"/>
    </row>
    <row r="48" spans="1:9" x14ac:dyDescent="0.2">
      <c r="A48" s="24" t="s">
        <v>37</v>
      </c>
      <c r="B48" s="27"/>
      <c r="C48" s="31"/>
      <c r="D48" s="31"/>
      <c r="E48" s="31" t="s">
        <v>117</v>
      </c>
      <c r="F48" s="33"/>
      <c r="G48" s="33"/>
      <c r="H48" s="33"/>
      <c r="I48" s="33"/>
    </row>
    <row r="49" spans="1:9" x14ac:dyDescent="0.2">
      <c r="A49" s="24" t="s">
        <v>40</v>
      </c>
      <c r="B49" s="36" t="s">
        <v>118</v>
      </c>
      <c r="C49" s="36"/>
      <c r="D49" s="36"/>
      <c r="E49" s="36"/>
      <c r="F49" s="29">
        <f>SUM(F43:F48)</f>
        <v>13079000</v>
      </c>
      <c r="G49" s="29">
        <f>SUM(G43:G48)</f>
        <v>13079000</v>
      </c>
      <c r="H49" s="29">
        <f>SUM(H43:H48)</f>
        <v>10913919</v>
      </c>
      <c r="I49" s="30">
        <f>+H49/G49</f>
        <v>0.83446127379769097</v>
      </c>
    </row>
    <row r="50" spans="1:9" x14ac:dyDescent="0.2">
      <c r="A50" s="24" t="s">
        <v>43</v>
      </c>
      <c r="B50" s="25" t="s">
        <v>22</v>
      </c>
      <c r="C50" s="26" t="s">
        <v>72</v>
      </c>
      <c r="D50" s="26"/>
      <c r="E50" s="26"/>
      <c r="F50" s="26"/>
      <c r="G50" s="26"/>
      <c r="H50" s="26"/>
      <c r="I50" s="26"/>
    </row>
    <row r="51" spans="1:9" x14ac:dyDescent="0.2">
      <c r="A51" s="24" t="s">
        <v>46</v>
      </c>
      <c r="B51" s="27"/>
      <c r="C51" s="31" t="s">
        <v>119</v>
      </c>
      <c r="D51" s="31"/>
      <c r="E51" s="31" t="s">
        <v>120</v>
      </c>
      <c r="F51" s="33"/>
      <c r="G51" s="33"/>
      <c r="H51" s="33"/>
      <c r="I51" s="34"/>
    </row>
    <row r="52" spans="1:9" x14ac:dyDescent="0.2">
      <c r="A52" s="24" t="s">
        <v>49</v>
      </c>
      <c r="B52" s="27"/>
      <c r="C52" s="31" t="s">
        <v>121</v>
      </c>
      <c r="D52" s="31"/>
      <c r="E52" s="31" t="s">
        <v>122</v>
      </c>
      <c r="F52" s="33"/>
      <c r="G52" s="33"/>
      <c r="H52" s="33"/>
      <c r="I52" s="33"/>
    </row>
    <row r="53" spans="1:9" x14ac:dyDescent="0.2">
      <c r="A53" s="24" t="s">
        <v>52</v>
      </c>
      <c r="B53" s="47" t="s">
        <v>123</v>
      </c>
      <c r="C53" s="47"/>
      <c r="D53" s="47"/>
      <c r="E53" s="47"/>
      <c r="F53" s="29">
        <f>SUM(F51:F52)</f>
        <v>0</v>
      </c>
      <c r="G53" s="29">
        <f>SUM(G51:G52)</f>
        <v>0</v>
      </c>
      <c r="H53" s="29">
        <f>SUM(H51:H52)</f>
        <v>0</v>
      </c>
      <c r="I53" s="30"/>
    </row>
    <row r="54" spans="1:9" ht="16.5" x14ac:dyDescent="0.25">
      <c r="A54" s="48" t="s">
        <v>55</v>
      </c>
      <c r="B54" s="43" t="s">
        <v>124</v>
      </c>
      <c r="C54" s="43"/>
      <c r="D54" s="43"/>
      <c r="E54" s="43"/>
      <c r="F54" s="44">
        <f>+F53+F49</f>
        <v>13079000</v>
      </c>
      <c r="G54" s="44">
        <f>+G53+G49</f>
        <v>13079000</v>
      </c>
      <c r="H54" s="44">
        <f>+H53+H49</f>
        <v>10913919</v>
      </c>
      <c r="I54" s="30">
        <f>+H54/G54</f>
        <v>0.83446127379769097</v>
      </c>
    </row>
  </sheetData>
  <sheetProtection formatCells="0"/>
  <mergeCells count="14">
    <mergeCell ref="B53:E53"/>
    <mergeCell ref="B54:E54"/>
    <mergeCell ref="B31:E31"/>
    <mergeCell ref="C33:I33"/>
    <mergeCell ref="B38:E38"/>
    <mergeCell ref="C42:I42"/>
    <mergeCell ref="B49:E49"/>
    <mergeCell ref="C50:I50"/>
    <mergeCell ref="B1:I1"/>
    <mergeCell ref="A4:D4"/>
    <mergeCell ref="E4:I4"/>
    <mergeCell ref="C7:I7"/>
    <mergeCell ref="B24:E24"/>
    <mergeCell ref="C25:I2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5.2. melléklet</vt:lpstr>
      <vt:lpstr>'5.2.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2020-06-30T07:29:50Z</dcterms:created>
  <dcterms:modified xsi:type="dcterms:W3CDTF">2020-06-30T07:30:29Z</dcterms:modified>
</cp:coreProperties>
</file>