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iadások" sheetId="1" r:id="rId1"/>
  </sheets>
  <definedNames>
    <definedName name="_xlnm.Print_Area" localSheetId="0">'kiadások'!$A$1:$F$122</definedName>
  </definedNames>
  <calcPr fullCalcOnLoad="1"/>
</workbook>
</file>

<file path=xl/sharedStrings.xml><?xml version="1.0" encoding="utf-8"?>
<sst xmlns="http://schemas.openxmlformats.org/spreadsheetml/2006/main" count="128" uniqueCount="123">
  <si>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</si>
  <si>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</si>
  <si>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</si>
  <si>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</si>
  <si>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</si>
  <si>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</si>
  <si>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</si>
  <si>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</si>
  <si>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</si>
  <si>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</si>
  <si>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</si>
  <si>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</si>
  <si>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</si>
  <si>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</si>
  <si>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</si>
  <si>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</si>
  <si>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</si>
  <si>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</si>
  <si>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</si>
  <si>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</si>
  <si>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</si>
  <si>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</si>
  <si>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</si>
  <si>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</si>
  <si>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</si>
  <si>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</si>
  <si>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</si>
  <si>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</si>
  <si>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</si>
  <si>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</si>
  <si>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</si>
  <si>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</si>
  <si>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</si>
  <si>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</si>
  <si>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</si>
  <si>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</si>
  <si>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</si>
  <si>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</si>
  <si>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</si>
  <si>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</si>
  <si>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</si>
  <si>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</si>
  <si>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</si>
  <si>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</si>
  <si>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</si>
  <si>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</si>
  <si>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</si>
  <si>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</si>
  <si>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</si>
  <si>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</si>
  <si>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</si>
  <si>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</si>
  <si>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</si>
  <si>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</si>
  <si>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</si>
  <si>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</si>
  <si>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</si>
  <si>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</si>
  <si>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</si>
  <si>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</si>
  <si>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</si>
  <si>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</si>
  <si>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</si>
  <si>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</si>
  <si>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</si>
  <si>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</si>
  <si>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</si>
  <si>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</si>
  <si>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</si>
  <si>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</si>
  <si>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</si>
  <si>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</si>
  <si>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</si>
  <si>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</si>
  <si>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</si>
  <si>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</si>
  <si>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</si>
  <si>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</si>
  <si>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</si>
  <si>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</si>
  <si>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</si>
  <si>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</si>
  <si>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</si>
  <si>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</si>
  <si>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</si>
  <si>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</si>
  <si>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</si>
  <si>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</si>
  <si>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</si>
  <si>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</si>
  <si>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</si>
  <si>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</si>
  <si>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</si>
  <si>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</si>
  <si>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</si>
  <si>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</si>
  <si>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</si>
  <si>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</si>
  <si>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</si>
  <si>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</si>
  <si>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</si>
  <si>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</si>
  <si>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</si>
  <si>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</si>
  <si>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</si>
  <si>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</si>
  <si>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</si>
  <si>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</si>
  <si>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</si>
  <si>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</si>
  <si>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</si>
  <si>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</si>
  <si>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</si>
  <si>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</si>
  <si>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</si>
  <si>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</si>
  <si>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</si>
  <si>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</si>
  <si>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 Községi Önkormányzat 2016. évi költségvetésének összevont pénzügyi mérlege </t>
  </si>
  <si>
    <r>
      <t xml:space="preserve"> Kiadások jogcímenként 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2016.01.01.-2016.12.31.</t>
    </r>
  </si>
  <si>
    <t>2016 terv előirányzat</t>
  </si>
  <si>
    <t>2016 módosított előirányzat</t>
  </si>
  <si>
    <t>2016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</si>
</sst>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Layout" zoomScale="51" zoomScaleSheetLayoutView="52" zoomScalePageLayoutView="51" workbookViewId="0" topLeftCell="A76">
      <selection activeCell="F76" sqref="F76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47" t="s">
        <v>118</v>
      </c>
      <c r="B1" s="47"/>
      <c r="C1" s="47"/>
      <c r="D1" s="47"/>
      <c r="E1" s="47"/>
      <c r="F1" s="7"/>
      <c r="G1" s="7"/>
    </row>
    <row r="2" spans="1:7" ht="27.75" customHeight="1">
      <c r="A2" s="48" t="s">
        <v>119</v>
      </c>
      <c r="B2" s="48"/>
      <c r="C2" s="48"/>
      <c r="D2" s="48"/>
      <c r="E2" s="48"/>
      <c r="F2" s="7"/>
      <c r="G2" s="7"/>
    </row>
    <row r="3" spans="1:7" ht="31.5" customHeight="1">
      <c r="A3" s="48"/>
      <c r="B3" s="48"/>
      <c r="C3" s="48"/>
      <c r="D3" s="48"/>
      <c r="E3" s="48"/>
      <c r="F3" s="7"/>
      <c r="G3" s="7"/>
    </row>
    <row r="4" spans="1:7" ht="18.75" customHeight="1" hidden="1" thickBot="1">
      <c r="A4" s="48"/>
      <c r="B4" s="48"/>
      <c r="C4" s="48"/>
      <c r="D4" s="48"/>
      <c r="E4" s="48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49815</v>
      </c>
      <c r="C7" s="12">
        <v>49822</v>
      </c>
      <c r="D7" s="12">
        <v>42707</v>
      </c>
      <c r="E7" s="12">
        <f>C7-B7</f>
        <v>7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19">C8-B8</f>
        <v>0</v>
      </c>
      <c r="F8" s="8"/>
      <c r="G8" s="8"/>
    </row>
    <row r="9" spans="1:7" ht="33" customHeight="1">
      <c r="A9" s="31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/>
      <c r="C12" s="14"/>
      <c r="D12" s="14"/>
      <c r="E12" s="12">
        <f t="shared" si="0"/>
        <v>0</v>
      </c>
      <c r="F12" s="8"/>
      <c r="G12" s="8"/>
    </row>
    <row r="13" spans="1:7" ht="33" customHeight="1">
      <c r="A13" s="31" t="s">
        <v>8</v>
      </c>
      <c r="B13" s="13">
        <v>1859</v>
      </c>
      <c r="C13" s="13">
        <v>1858</v>
      </c>
      <c r="D13" s="13">
        <v>1846</v>
      </c>
      <c r="E13" s="12">
        <f t="shared" si="0"/>
        <v>-1</v>
      </c>
      <c r="F13" s="8"/>
      <c r="G13" s="8"/>
    </row>
    <row r="14" spans="1:7" ht="33" customHeight="1">
      <c r="A14" s="31" t="s">
        <v>12</v>
      </c>
      <c r="B14" s="13">
        <v>170</v>
      </c>
      <c r="C14" s="13">
        <v>220</v>
      </c>
      <c r="D14" s="13">
        <v>200</v>
      </c>
      <c r="E14" s="12">
        <f t="shared" si="0"/>
        <v>50</v>
      </c>
      <c r="F14" s="8"/>
      <c r="G14" s="8"/>
    </row>
    <row r="15" spans="1:7" ht="33" customHeight="1">
      <c r="A15" s="31" t="s">
        <v>9</v>
      </c>
      <c r="B15" s="13">
        <v>1734</v>
      </c>
      <c r="C15" s="13">
        <v>1955</v>
      </c>
      <c r="D15" s="13">
        <v>1141</v>
      </c>
      <c r="E15" s="12">
        <f t="shared" si="0"/>
        <v>221</v>
      </c>
      <c r="F15" s="8"/>
      <c r="G15" s="8"/>
    </row>
    <row r="16" spans="1:7" ht="33" customHeight="1">
      <c r="A16" s="31" t="s">
        <v>13</v>
      </c>
      <c r="B16" s="13">
        <v>468</v>
      </c>
      <c r="C16" s="13">
        <v>468</v>
      </c>
      <c r="D16" s="13">
        <v>368</v>
      </c>
      <c r="E16" s="12">
        <f t="shared" si="0"/>
        <v>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0</v>
      </c>
      <c r="C19" s="13">
        <v>1316</v>
      </c>
      <c r="D19" s="13">
        <v>1316</v>
      </c>
      <c r="E19" s="12">
        <f t="shared" si="0"/>
        <v>1316</v>
      </c>
      <c r="F19" s="8"/>
      <c r="G19" s="8"/>
    </row>
    <row r="20" spans="1:7" ht="33" customHeight="1">
      <c r="A20" s="34" t="s">
        <v>15</v>
      </c>
      <c r="B20" s="16">
        <f>SUM(B7:B19)</f>
        <v>54046</v>
      </c>
      <c r="C20" s="16">
        <f>SUM(C7:C19)</f>
        <v>55639</v>
      </c>
      <c r="D20" s="16">
        <f>SUM(D7:D19)</f>
        <v>47578</v>
      </c>
      <c r="E20" s="24">
        <f>SUM(E7:E19)</f>
        <v>1593</v>
      </c>
      <c r="F20" s="8"/>
      <c r="G20" s="8"/>
    </row>
    <row r="21" spans="1:7" ht="33" customHeight="1">
      <c r="A21" s="31" t="s">
        <v>16</v>
      </c>
      <c r="B21" s="13">
        <v>7257</v>
      </c>
      <c r="C21" s="13">
        <v>7605</v>
      </c>
      <c r="D21" s="13">
        <v>7605</v>
      </c>
      <c r="E21" s="13">
        <f>C21-B21</f>
        <v>348</v>
      </c>
      <c r="F21" s="8"/>
      <c r="G21" s="8"/>
    </row>
    <row r="22" spans="1:7" s="4" customFormat="1" ht="33" customHeight="1">
      <c r="A22" s="31" t="s">
        <v>17</v>
      </c>
      <c r="B22" s="35">
        <v>2183</v>
      </c>
      <c r="C22" s="35">
        <v>2390</v>
      </c>
      <c r="D22" s="35">
        <v>1797</v>
      </c>
      <c r="E22" s="17">
        <f>C22-B22</f>
        <v>207</v>
      </c>
      <c r="F22" s="9"/>
      <c r="G22" s="9"/>
    </row>
    <row r="23" spans="1:7" ht="33" customHeight="1">
      <c r="A23" s="31" t="s">
        <v>18</v>
      </c>
      <c r="B23" s="13">
        <v>148</v>
      </c>
      <c r="C23" s="13">
        <v>694</v>
      </c>
      <c r="D23" s="13">
        <v>412</v>
      </c>
      <c r="E23" s="18">
        <f>C23-B23</f>
        <v>546</v>
      </c>
      <c r="F23" s="8"/>
      <c r="G23" s="8"/>
    </row>
    <row r="24" spans="1:7" ht="33" customHeight="1">
      <c r="A24" s="34" t="s">
        <v>19</v>
      </c>
      <c r="B24" s="16">
        <f>SUM(B21:B23)</f>
        <v>9588</v>
      </c>
      <c r="C24" s="16">
        <f>SUM(C21:C23)</f>
        <v>10689</v>
      </c>
      <c r="D24" s="16">
        <f>SUM(D21:D23)</f>
        <v>9814</v>
      </c>
      <c r="E24" s="25">
        <f>SUM(E21:E23)</f>
        <v>1101</v>
      </c>
      <c r="F24" s="8"/>
      <c r="G24" s="8"/>
    </row>
    <row r="25" spans="1:7" ht="33" customHeight="1">
      <c r="A25" s="36" t="s">
        <v>20</v>
      </c>
      <c r="B25" s="15">
        <f>B20+B24</f>
        <v>63634</v>
      </c>
      <c r="C25" s="15">
        <f>C20+C24</f>
        <v>66328</v>
      </c>
      <c r="D25" s="15">
        <f>D20+D24</f>
        <v>57392</v>
      </c>
      <c r="E25" s="46">
        <f>E20+E24</f>
        <v>2694</v>
      </c>
      <c r="F25" s="8"/>
      <c r="G25" s="8"/>
    </row>
    <row r="26" spans="1:7" ht="33" customHeight="1">
      <c r="A26" s="36" t="s">
        <v>21</v>
      </c>
      <c r="B26" s="15">
        <v>14948</v>
      </c>
      <c r="C26" s="15">
        <v>15289</v>
      </c>
      <c r="D26" s="15">
        <v>14871</v>
      </c>
      <c r="E26" s="15">
        <f>C26-B26</f>
        <v>341</v>
      </c>
      <c r="F26" s="8"/>
      <c r="G26" s="8"/>
    </row>
    <row r="27" spans="1:7" ht="33" customHeight="1">
      <c r="A27" s="31" t="s">
        <v>78</v>
      </c>
      <c r="B27" s="13">
        <v>120</v>
      </c>
      <c r="C27" s="13">
        <v>175</v>
      </c>
      <c r="D27" s="14">
        <v>106</v>
      </c>
      <c r="E27" s="14">
        <f>C27-B27</f>
        <v>55</v>
      </c>
      <c r="F27" s="8"/>
      <c r="G27" s="8"/>
    </row>
    <row r="28" spans="1:8" ht="33" customHeight="1">
      <c r="A28" s="31" t="s">
        <v>22</v>
      </c>
      <c r="B28" s="13">
        <v>6632</v>
      </c>
      <c r="C28" s="13">
        <v>7055</v>
      </c>
      <c r="D28" s="13">
        <v>5632</v>
      </c>
      <c r="E28" s="13">
        <f>C28-B28</f>
        <v>423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15">
        <f>SUM(B27:B29)</f>
        <v>6752</v>
      </c>
      <c r="C30" s="15">
        <f>SUM(C27:C29)</f>
        <v>7230</v>
      </c>
      <c r="D30" s="15">
        <f>SUM(D27:D29)</f>
        <v>5738</v>
      </c>
      <c r="E30" s="15">
        <f>SUM(E27:E29)</f>
        <v>478</v>
      </c>
      <c r="F30" s="8"/>
      <c r="G30" s="8"/>
    </row>
    <row r="31" spans="1:7" ht="33" customHeight="1">
      <c r="A31" s="31" t="s">
        <v>25</v>
      </c>
      <c r="B31" s="14">
        <v>1076</v>
      </c>
      <c r="C31" s="14">
        <v>1083</v>
      </c>
      <c r="D31" s="14">
        <v>1050</v>
      </c>
      <c r="E31" s="14">
        <f>C31-B31</f>
        <v>7</v>
      </c>
      <c r="F31" s="8"/>
      <c r="G31" s="8"/>
    </row>
    <row r="32" spans="1:7" ht="33" customHeight="1">
      <c r="A32" s="31" t="s">
        <v>26</v>
      </c>
      <c r="B32" s="13">
        <v>793</v>
      </c>
      <c r="C32" s="13">
        <v>818</v>
      </c>
      <c r="D32" s="14">
        <v>707</v>
      </c>
      <c r="E32" s="14">
        <f>C32-B32</f>
        <v>25</v>
      </c>
      <c r="F32" s="8"/>
      <c r="G32" s="8"/>
    </row>
    <row r="33" spans="1:7" ht="33" customHeight="1">
      <c r="A33" s="37" t="s">
        <v>27</v>
      </c>
      <c r="B33" s="15">
        <f>SUM(B31:B32)</f>
        <v>1869</v>
      </c>
      <c r="C33" s="15">
        <f>SUM(C31:C32)</f>
        <v>1901</v>
      </c>
      <c r="D33" s="15">
        <f>SUM(D31:D32)</f>
        <v>1757</v>
      </c>
      <c r="E33" s="15">
        <f>SUM(E31:E32)</f>
        <v>32</v>
      </c>
      <c r="F33" s="8"/>
      <c r="G33" s="8"/>
    </row>
    <row r="34" spans="1:7" ht="33" customHeight="1">
      <c r="A34" s="31" t="s">
        <v>28</v>
      </c>
      <c r="B34" s="13">
        <v>11323</v>
      </c>
      <c r="C34" s="13">
        <v>12764</v>
      </c>
      <c r="D34" s="14">
        <v>11383</v>
      </c>
      <c r="E34" s="14">
        <f>C34-B34</f>
        <v>1441</v>
      </c>
      <c r="F34" s="8"/>
      <c r="G34" s="8"/>
    </row>
    <row r="35" spans="1:7" ht="33" customHeight="1">
      <c r="A35" s="31" t="s">
        <v>29</v>
      </c>
      <c r="B35" s="13">
        <v>21941</v>
      </c>
      <c r="C35" s="13">
        <v>21941</v>
      </c>
      <c r="D35" s="13">
        <v>20063</v>
      </c>
      <c r="E35" s="14">
        <f aca="true" t="shared" si="1" ref="E35:E40">C35-B35</f>
        <v>0</v>
      </c>
      <c r="F35" s="8"/>
      <c r="G35" s="8"/>
    </row>
    <row r="36" spans="1:7" ht="33" customHeight="1">
      <c r="A36" s="31" t="s">
        <v>30</v>
      </c>
      <c r="B36" s="13">
        <v>50</v>
      </c>
      <c r="C36" s="13">
        <v>1302</v>
      </c>
      <c r="D36" s="13">
        <v>720</v>
      </c>
      <c r="E36" s="14">
        <f t="shared" si="1"/>
        <v>1252</v>
      </c>
      <c r="F36" s="8"/>
      <c r="G36" s="8"/>
    </row>
    <row r="37" spans="1:7" ht="33" customHeight="1">
      <c r="A37" s="31" t="s">
        <v>31</v>
      </c>
      <c r="B37" s="13">
        <v>1423</v>
      </c>
      <c r="C37" s="13">
        <v>3929</v>
      </c>
      <c r="D37" s="13">
        <v>3832</v>
      </c>
      <c r="E37" s="14">
        <f t="shared" si="1"/>
        <v>2506</v>
      </c>
      <c r="F37" s="8"/>
      <c r="G37" s="8"/>
    </row>
    <row r="38" spans="1:7" ht="33" customHeight="1">
      <c r="A38" s="31" t="s">
        <v>32</v>
      </c>
      <c r="B38" s="13"/>
      <c r="C38" s="13"/>
      <c r="D38" s="13"/>
      <c r="E38" s="14">
        <f t="shared" si="1"/>
        <v>0</v>
      </c>
      <c r="F38" s="8"/>
      <c r="G38" s="8"/>
    </row>
    <row r="39" spans="1:7" ht="33" customHeight="1">
      <c r="A39" s="31" t="s">
        <v>33</v>
      </c>
      <c r="B39" s="13">
        <v>400</v>
      </c>
      <c r="C39" s="13">
        <v>251</v>
      </c>
      <c r="D39" s="13">
        <v>0</v>
      </c>
      <c r="E39" s="14">
        <f t="shared" si="1"/>
        <v>-149</v>
      </c>
      <c r="F39" s="8"/>
      <c r="G39" s="8"/>
    </row>
    <row r="40" spans="1:7" ht="33" customHeight="1">
      <c r="A40" s="31" t="s">
        <v>34</v>
      </c>
      <c r="B40" s="14">
        <v>10699</v>
      </c>
      <c r="C40" s="14">
        <v>17721</v>
      </c>
      <c r="D40" s="14">
        <v>16537</v>
      </c>
      <c r="E40" s="14">
        <f t="shared" si="1"/>
        <v>7022</v>
      </c>
      <c r="F40" s="8"/>
      <c r="G40" s="8"/>
    </row>
    <row r="41" spans="1:7" ht="33" customHeight="1">
      <c r="A41" s="37" t="s">
        <v>35</v>
      </c>
      <c r="B41" s="15">
        <f>SUM(B34:B40)</f>
        <v>45836</v>
      </c>
      <c r="C41" s="15">
        <f>SUM(C34:C40)</f>
        <v>57908</v>
      </c>
      <c r="D41" s="15">
        <f>SUM(D34:D40)</f>
        <v>52535</v>
      </c>
      <c r="E41" s="15">
        <f>SUM(E34:E40)</f>
        <v>12072</v>
      </c>
      <c r="F41" s="8"/>
      <c r="G41" s="8"/>
    </row>
    <row r="42" spans="1:7" ht="33" customHeight="1">
      <c r="A42" s="31" t="s">
        <v>36</v>
      </c>
      <c r="B42" s="13">
        <v>10</v>
      </c>
      <c r="C42" s="13">
        <v>17</v>
      </c>
      <c r="D42" s="13">
        <v>7</v>
      </c>
      <c r="E42" s="15">
        <f>C42-B42</f>
        <v>7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10</v>
      </c>
      <c r="C44" s="15">
        <f>SUM(C42:C43)</f>
        <v>17</v>
      </c>
      <c r="D44" s="15">
        <f>SUM(D42:D43)</f>
        <v>7</v>
      </c>
      <c r="E44" s="15">
        <f>SUM(E42:E43)</f>
        <v>7</v>
      </c>
      <c r="F44" s="8"/>
      <c r="G44" s="8"/>
    </row>
    <row r="45" spans="1:7" ht="33" customHeight="1">
      <c r="A45" s="38" t="s">
        <v>38</v>
      </c>
      <c r="B45" s="14">
        <v>11954</v>
      </c>
      <c r="C45" s="14">
        <v>15238</v>
      </c>
      <c r="D45" s="14">
        <v>13964</v>
      </c>
      <c r="E45" s="15">
        <f>C45-B45</f>
        <v>3284</v>
      </c>
      <c r="F45" s="8"/>
      <c r="G45" s="8"/>
    </row>
    <row r="46" spans="1:7" ht="33" customHeight="1">
      <c r="A46" s="39" t="s">
        <v>39</v>
      </c>
      <c r="B46" s="14"/>
      <c r="C46" s="14">
        <v>10778</v>
      </c>
      <c r="D46" s="14">
        <v>8129</v>
      </c>
      <c r="E46" s="15">
        <f>C46-B46</f>
        <v>10778</v>
      </c>
      <c r="F46" s="8"/>
      <c r="G46" s="8"/>
    </row>
    <row r="47" spans="1:7" ht="33" customHeight="1">
      <c r="A47" s="39" t="s">
        <v>40</v>
      </c>
      <c r="B47" s="14"/>
      <c r="C47" s="14"/>
      <c r="D47" s="16"/>
      <c r="E47" s="15">
        <f>C47-B47</f>
        <v>0</v>
      </c>
      <c r="F47" s="8"/>
      <c r="G47" s="8"/>
    </row>
    <row r="48" spans="1:7" ht="33" customHeight="1">
      <c r="A48" s="39" t="s">
        <v>41</v>
      </c>
      <c r="B48" s="14"/>
      <c r="C48" s="14"/>
      <c r="D48" s="16"/>
      <c r="E48" s="15">
        <f>C48-B48</f>
        <v>0</v>
      </c>
      <c r="F48" s="8"/>
      <c r="G48" s="8"/>
    </row>
    <row r="49" spans="1:7" ht="33" customHeight="1">
      <c r="A49" s="39" t="s">
        <v>42</v>
      </c>
      <c r="B49" s="14">
        <v>20</v>
      </c>
      <c r="C49" s="14">
        <v>657</v>
      </c>
      <c r="D49" s="14">
        <v>619</v>
      </c>
      <c r="E49" s="15">
        <f>C49-B49</f>
        <v>637</v>
      </c>
      <c r="F49" s="8"/>
      <c r="G49" s="8"/>
    </row>
    <row r="50" spans="1:7" ht="33" customHeight="1">
      <c r="A50" s="37" t="s">
        <v>44</v>
      </c>
      <c r="B50" s="15">
        <f>SUM(B45:B49)</f>
        <v>11974</v>
      </c>
      <c r="C50" s="15">
        <f>SUM(C45:C49)</f>
        <v>26673</v>
      </c>
      <c r="D50" s="15">
        <f>SUM(D45:D49)</f>
        <v>22712</v>
      </c>
      <c r="E50" s="15">
        <f>SUM(E45:E49)</f>
        <v>14699</v>
      </c>
      <c r="F50" s="8"/>
      <c r="G50" s="8"/>
    </row>
    <row r="51" spans="1:7" ht="33" customHeight="1">
      <c r="A51" s="37" t="s">
        <v>79</v>
      </c>
      <c r="B51" s="15">
        <f>B30+B33+B41+B44+B50</f>
        <v>66441</v>
      </c>
      <c r="C51" s="15">
        <f>C30+C33+C41+C44+C50</f>
        <v>93729</v>
      </c>
      <c r="D51" s="15">
        <f>D30+D33+D41+D44+D50</f>
        <v>82749</v>
      </c>
      <c r="E51" s="15">
        <f>E30+E33+E41+E44+E50</f>
        <v>27288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/>
      <c r="C53" s="16">
        <v>1253</v>
      </c>
      <c r="D53" s="16">
        <v>1253</v>
      </c>
      <c r="E53" s="16">
        <v>1253</v>
      </c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>
        <v>70</v>
      </c>
      <c r="C55" s="16">
        <v>70</v>
      </c>
      <c r="D55" s="16">
        <v>0</v>
      </c>
      <c r="E55" s="16">
        <f>C55-B55</f>
        <v>0</v>
      </c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>
        <f>C57-B57</f>
        <v>0</v>
      </c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>
        <v>400</v>
      </c>
      <c r="C59" s="16">
        <v>2199</v>
      </c>
      <c r="D59" s="16">
        <v>1770</v>
      </c>
      <c r="E59" s="16">
        <f>C59-B59</f>
        <v>1799</v>
      </c>
      <c r="F59" s="8"/>
      <c r="G59" s="8"/>
    </row>
    <row r="60" spans="1:7" ht="33" customHeight="1">
      <c r="A60" s="37" t="s">
        <v>53</v>
      </c>
      <c r="B60" s="15">
        <f>SUM(B55:B59)</f>
        <v>470</v>
      </c>
      <c r="C60" s="15">
        <f>SUM(C53:C59)</f>
        <v>3522</v>
      </c>
      <c r="D60" s="15">
        <f>SUM(D53:D59)</f>
        <v>3023</v>
      </c>
      <c r="E60" s="15">
        <f>SUM(E53:E59)</f>
        <v>3052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/>
      <c r="C63" s="16">
        <v>2888</v>
      </c>
      <c r="D63" s="16">
        <v>1297</v>
      </c>
      <c r="E63" s="16">
        <f>C63-B63</f>
        <v>2888</v>
      </c>
      <c r="F63" s="8"/>
      <c r="G63" s="8"/>
    </row>
    <row r="64" spans="1:7" ht="33" customHeight="1">
      <c r="A64" s="32" t="s">
        <v>83</v>
      </c>
      <c r="B64" s="16"/>
      <c r="C64" s="16"/>
      <c r="D64" s="16">
        <v>0</v>
      </c>
      <c r="E64" s="16">
        <f aca="true" t="shared" si="2" ref="E64:E74">C64-B64</f>
        <v>0</v>
      </c>
      <c r="F64" s="8"/>
      <c r="G64" s="8"/>
    </row>
    <row r="65" spans="1:7" ht="33" customHeight="1">
      <c r="A65" s="32" t="s">
        <v>84</v>
      </c>
      <c r="B65" s="16"/>
      <c r="C65" s="16"/>
      <c r="D65" s="16"/>
      <c r="E65" s="16">
        <f t="shared" si="2"/>
        <v>0</v>
      </c>
      <c r="F65" s="8"/>
      <c r="G65" s="8"/>
    </row>
    <row r="66" spans="1:7" ht="33" customHeight="1">
      <c r="A66" s="32" t="s">
        <v>85</v>
      </c>
      <c r="B66" s="16"/>
      <c r="C66" s="16"/>
      <c r="D66" s="16"/>
      <c r="E66" s="16">
        <f t="shared" si="2"/>
        <v>0</v>
      </c>
      <c r="F66" s="8"/>
      <c r="G66" s="8"/>
    </row>
    <row r="67" spans="1:7" ht="33" customHeight="1">
      <c r="A67" s="32" t="s">
        <v>86</v>
      </c>
      <c r="B67" s="16"/>
      <c r="C67" s="16"/>
      <c r="D67" s="16"/>
      <c r="E67" s="16">
        <f t="shared" si="2"/>
        <v>0</v>
      </c>
      <c r="F67" s="8"/>
      <c r="G67" s="8"/>
    </row>
    <row r="68" spans="1:7" ht="33" customHeight="1">
      <c r="A68" s="32" t="s">
        <v>87</v>
      </c>
      <c r="B68" s="16">
        <v>1527</v>
      </c>
      <c r="C68" s="16">
        <v>5824</v>
      </c>
      <c r="D68" s="16">
        <v>5824</v>
      </c>
      <c r="E68" s="16">
        <f t="shared" si="2"/>
        <v>4297</v>
      </c>
      <c r="F68" s="22"/>
      <c r="G68" s="8"/>
    </row>
    <row r="69" spans="1:7" ht="33" customHeight="1">
      <c r="A69" s="32" t="s">
        <v>88</v>
      </c>
      <c r="B69" s="16"/>
      <c r="C69" s="16"/>
      <c r="D69" s="16"/>
      <c r="E69" s="16">
        <f t="shared" si="2"/>
        <v>0</v>
      </c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>
        <f t="shared" si="2"/>
        <v>0</v>
      </c>
      <c r="F71" s="45"/>
      <c r="G71" s="8"/>
    </row>
    <row r="72" spans="1:7" ht="33" customHeight="1">
      <c r="A72" s="32" t="s">
        <v>91</v>
      </c>
      <c r="B72" s="16"/>
      <c r="C72" s="16"/>
      <c r="D72" s="16"/>
      <c r="E72" s="16">
        <f t="shared" si="2"/>
        <v>0</v>
      </c>
      <c r="F72" s="45"/>
      <c r="G72" s="8"/>
    </row>
    <row r="73" spans="1:7" ht="33" customHeight="1">
      <c r="A73" s="32" t="s">
        <v>92</v>
      </c>
      <c r="B73" s="16">
        <v>9091</v>
      </c>
      <c r="C73" s="16">
        <v>16346</v>
      </c>
      <c r="D73" s="16">
        <v>11564</v>
      </c>
      <c r="E73" s="16">
        <f t="shared" si="2"/>
        <v>7255</v>
      </c>
      <c r="F73" s="45"/>
      <c r="G73" s="8"/>
    </row>
    <row r="74" spans="1:7" ht="33" customHeight="1">
      <c r="A74" s="32" t="s">
        <v>93</v>
      </c>
      <c r="B74" s="14">
        <v>140737</v>
      </c>
      <c r="C74" s="14">
        <v>82939</v>
      </c>
      <c r="D74" s="14"/>
      <c r="E74" s="16">
        <f t="shared" si="2"/>
        <v>-57798</v>
      </c>
      <c r="F74" s="20"/>
      <c r="G74" s="8"/>
    </row>
    <row r="75" spans="1:7" ht="33" customHeight="1">
      <c r="A75" s="37" t="s">
        <v>115</v>
      </c>
      <c r="B75" s="15">
        <f>SUM(B61:B74)</f>
        <v>151355</v>
      </c>
      <c r="C75" s="15">
        <f>SUM(C61:C74)</f>
        <v>107997</v>
      </c>
      <c r="D75" s="15">
        <f>SUM(D61:D74)</f>
        <v>18685</v>
      </c>
      <c r="E75" s="15">
        <f>E63+E68+E73+E74</f>
        <v>-43358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8"/>
      <c r="G76" s="8"/>
    </row>
    <row r="77" spans="1:7" ht="33" customHeight="1">
      <c r="A77" s="32" t="s">
        <v>108</v>
      </c>
      <c r="B77" s="16"/>
      <c r="C77" s="16">
        <v>51</v>
      </c>
      <c r="D77" s="16">
        <v>51</v>
      </c>
      <c r="E77" s="16">
        <f>C77-B77</f>
        <v>51</v>
      </c>
      <c r="F77" s="8"/>
      <c r="G77" s="8"/>
    </row>
    <row r="78" spans="1:7" ht="33" customHeight="1">
      <c r="A78" s="32" t="s">
        <v>109</v>
      </c>
      <c r="B78" s="40">
        <v>20975</v>
      </c>
      <c r="C78" s="40">
        <v>50230</v>
      </c>
      <c r="D78" s="40">
        <v>48935</v>
      </c>
      <c r="E78" s="16">
        <f aca="true" t="shared" si="3" ref="E78:E83">C78-B78</f>
        <v>29255</v>
      </c>
      <c r="F78" s="8"/>
      <c r="G78" s="8"/>
    </row>
    <row r="79" spans="1:7" ht="33" customHeight="1">
      <c r="A79" s="32" t="s">
        <v>110</v>
      </c>
      <c r="B79" s="16">
        <v>258</v>
      </c>
      <c r="C79" s="16">
        <v>3475</v>
      </c>
      <c r="D79" s="16">
        <v>204</v>
      </c>
      <c r="E79" s="16">
        <f t="shared" si="3"/>
        <v>3217</v>
      </c>
      <c r="F79" s="8"/>
      <c r="G79" s="8"/>
    </row>
    <row r="80" spans="1:7" ht="33" customHeight="1">
      <c r="A80" s="32" t="s">
        <v>111</v>
      </c>
      <c r="B80" s="16">
        <v>6144</v>
      </c>
      <c r="C80" s="16">
        <v>6983</v>
      </c>
      <c r="D80" s="16">
        <v>2690</v>
      </c>
      <c r="E80" s="16">
        <f t="shared" si="3"/>
        <v>839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3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3"/>
        <v>0</v>
      </c>
      <c r="F82" s="8"/>
      <c r="G82" s="8"/>
    </row>
    <row r="83" spans="1:7" ht="33" customHeight="1">
      <c r="A83" s="32" t="s">
        <v>114</v>
      </c>
      <c r="B83" s="13">
        <v>5813</v>
      </c>
      <c r="C83" s="13">
        <v>6541</v>
      </c>
      <c r="D83" s="14">
        <v>938</v>
      </c>
      <c r="E83" s="16">
        <f t="shared" si="3"/>
        <v>728</v>
      </c>
      <c r="F83" s="8"/>
      <c r="G83" s="8"/>
    </row>
    <row r="84" spans="1:7" ht="33" customHeight="1">
      <c r="A84" s="37" t="s">
        <v>116</v>
      </c>
      <c r="B84" s="15">
        <f>SUM(B77:B83)</f>
        <v>33190</v>
      </c>
      <c r="C84" s="15">
        <f>SUM(C77:C83)</f>
        <v>67280</v>
      </c>
      <c r="D84" s="15">
        <f>SUM(D77:D83)</f>
        <v>52818</v>
      </c>
      <c r="E84" s="15">
        <f>C84-B84</f>
        <v>34090</v>
      </c>
      <c r="F84" s="8"/>
      <c r="G84" s="8"/>
    </row>
    <row r="85" spans="1:7" ht="33" customHeight="1">
      <c r="A85" s="32" t="s">
        <v>94</v>
      </c>
      <c r="B85" s="16">
        <v>67214</v>
      </c>
      <c r="C85" s="16">
        <v>53844</v>
      </c>
      <c r="D85" s="16">
        <v>53844</v>
      </c>
      <c r="E85" s="16">
        <f>C85-B85</f>
        <v>-13370</v>
      </c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>
        <v>18148</v>
      </c>
      <c r="C88" s="16">
        <v>14538</v>
      </c>
      <c r="D88" s="16">
        <v>14538</v>
      </c>
      <c r="E88" s="16">
        <f>C88-B88</f>
        <v>-3610</v>
      </c>
      <c r="F88" s="8"/>
      <c r="G88" s="8"/>
    </row>
    <row r="89" spans="1:7" ht="33" customHeight="1">
      <c r="A89" s="37" t="s">
        <v>98</v>
      </c>
      <c r="B89" s="15">
        <f>SUM(B85:B88)</f>
        <v>85362</v>
      </c>
      <c r="C89" s="15">
        <f>SUM(C85:C88)</f>
        <v>68382</v>
      </c>
      <c r="D89" s="15">
        <f>SUM(D85:D88)</f>
        <v>68382</v>
      </c>
      <c r="E89" s="15">
        <f>SUM(E85:E88)</f>
        <v>-16980</v>
      </c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>
        <v>600</v>
      </c>
      <c r="C96" s="16">
        <v>900</v>
      </c>
      <c r="D96" s="16">
        <v>900</v>
      </c>
      <c r="E96" s="16">
        <f>C96-B96</f>
        <v>300</v>
      </c>
      <c r="F96" s="8"/>
      <c r="G96" s="8"/>
    </row>
    <row r="97" spans="1:7" ht="33" customHeight="1">
      <c r="A97" s="41" t="s">
        <v>117</v>
      </c>
      <c r="B97" s="16">
        <v>0</v>
      </c>
      <c r="C97" s="14">
        <v>2146</v>
      </c>
      <c r="D97" s="14">
        <v>1552</v>
      </c>
      <c r="E97" s="14">
        <f>C97-B97</f>
        <v>2146</v>
      </c>
      <c r="F97" s="20"/>
      <c r="G97" s="8"/>
    </row>
    <row r="98" spans="1:7" ht="33" customHeight="1">
      <c r="A98" s="42" t="s">
        <v>106</v>
      </c>
      <c r="B98" s="15">
        <f>SUM(B96:B97)</f>
        <v>600</v>
      </c>
      <c r="C98" s="15">
        <f>SUM(C96:C97)</f>
        <v>3046</v>
      </c>
      <c r="D98" s="15">
        <f>SUM(D96:D97)</f>
        <v>2452</v>
      </c>
      <c r="E98" s="15">
        <f>SUM(E96:E97)</f>
        <v>2446</v>
      </c>
      <c r="F98" s="45"/>
      <c r="G98" s="8"/>
    </row>
    <row r="99" spans="1:7" ht="33" customHeight="1">
      <c r="A99" s="42" t="s">
        <v>107</v>
      </c>
      <c r="B99" s="15">
        <f>B25+B26+B51+B60+B75+B84+B89+B98</f>
        <v>416000</v>
      </c>
      <c r="C99" s="15">
        <f>C25+C26+C51+C60+C75+C84+C89+C98</f>
        <v>425573</v>
      </c>
      <c r="D99" s="15">
        <f>D25+D26+D51+D60+D75+D84+D89+D98</f>
        <v>300372</v>
      </c>
      <c r="E99" s="15">
        <f>E25+E26+E51+E60+E75+E84+E89+E98</f>
        <v>9573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60</v>
      </c>
      <c r="B104" s="16">
        <v>0</v>
      </c>
      <c r="C104" s="16">
        <v>306000</v>
      </c>
      <c r="D104" s="16">
        <v>306000</v>
      </c>
      <c r="E104" s="16">
        <f>C104-B104</f>
        <v>306000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0</v>
      </c>
      <c r="C108" s="15">
        <f>SUM(C104:C107)</f>
        <v>306000</v>
      </c>
      <c r="D108" s="15">
        <f>SUM(D104:D107)</f>
        <v>306000</v>
      </c>
      <c r="E108" s="15">
        <f>C108-B108</f>
        <v>306000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>
        <v>4896</v>
      </c>
      <c r="C110" s="15">
        <v>4896</v>
      </c>
      <c r="D110" s="15">
        <v>4896</v>
      </c>
      <c r="E110" s="15">
        <f>C110-B110</f>
        <v>0</v>
      </c>
      <c r="F110" s="45"/>
      <c r="G110" s="8"/>
    </row>
    <row r="111" spans="1:7" ht="33" customHeight="1">
      <c r="A111" s="42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15">
        <f>SUM(B108:B114)</f>
        <v>4896</v>
      </c>
      <c r="C115" s="15">
        <f>SUM(C108:C114)</f>
        <v>310896</v>
      </c>
      <c r="D115" s="15">
        <f>SUM(D108:D114)</f>
        <v>310896</v>
      </c>
      <c r="E115" s="15">
        <f>E108+E111</f>
        <v>306000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/>
      <c r="C120" s="15"/>
      <c r="D120" s="15"/>
      <c r="E120" s="15"/>
      <c r="F120" s="8"/>
      <c r="G120" s="8"/>
    </row>
    <row r="121" spans="1:7" ht="33" customHeight="1">
      <c r="A121" s="43" t="s">
        <v>76</v>
      </c>
      <c r="B121" s="16">
        <f>SUM(B115:B120)</f>
        <v>4896</v>
      </c>
      <c r="C121" s="16">
        <f>SUM(C115:C120)</f>
        <v>310896</v>
      </c>
      <c r="D121" s="16">
        <f>SUM(D115:D120)</f>
        <v>310896</v>
      </c>
      <c r="E121" s="16">
        <f>SUM(E115:E120)</f>
        <v>306000</v>
      </c>
      <c r="F121" s="8"/>
      <c r="G121" s="8"/>
    </row>
    <row r="122" spans="1:7" ht="33" customHeight="1">
      <c r="A122" s="44" t="s">
        <v>81</v>
      </c>
      <c r="B122" s="15">
        <f>B99+B121</f>
        <v>420896</v>
      </c>
      <c r="C122" s="15">
        <f>C99+C121</f>
        <v>736469</v>
      </c>
      <c r="D122" s="15">
        <f>D99+D121</f>
        <v>611268</v>
      </c>
      <c r="E122" s="15">
        <f>C122-B122</f>
        <v>315573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 horizontalCentered="1"/>
  <pageMargins left="0.35433070866141736" right="0.3937007874015748" top="1.4960629921259843" bottom="0.5118110236220472" header="0.5118110236220472" footer="0.5118110236220472"/>
  <pageSetup horizontalDpi="600" verticalDpi="600" orientation="portrait" paperSize="8" scale="42" r:id="rId1"/>
  <headerFooter alignWithMargins="0">
    <oddHeader>&amp;L&amp;"Georgia,Normál"&amp;14 2. sz.melléklet a 6/2017.(IV.26.)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2017-04-21T06:10:01Z</cp:lastPrinted>
  <dcterms:created xsi:type="dcterms:W3CDTF">2006-02-06T09:40:51Z</dcterms:created>
  <dcterms:modified xsi:type="dcterms:W3CDTF">2017-05-05T10:53:12Z</dcterms:modified>
  <cp:category/>
  <cp:version/>
  <cp:contentType/>
  <cp:contentStatus/>
</cp:coreProperties>
</file>