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9735"/>
  </bookViews>
  <sheets>
    <sheet name="7.sz. melléklet" sheetId="5" r:id="rId1"/>
  </sheets>
  <calcPr calcId="124519"/>
</workbook>
</file>

<file path=xl/calcChain.xml><?xml version="1.0" encoding="utf-8"?>
<calcChain xmlns="http://schemas.openxmlformats.org/spreadsheetml/2006/main">
  <c r="C25" i="5"/>
  <c r="E25"/>
  <c r="F25"/>
  <c r="G25"/>
  <c r="H25"/>
  <c r="I25"/>
  <c r="K25"/>
  <c r="L25"/>
  <c r="N25"/>
  <c r="O25"/>
  <c r="Q25"/>
  <c r="R25"/>
  <c r="T25"/>
  <c r="B25"/>
  <c r="U22" l="1"/>
  <c r="T22"/>
  <c r="U23" l="1"/>
  <c r="T23"/>
  <c r="U20" l="1"/>
  <c r="T20"/>
  <c r="U24" l="1"/>
  <c r="T24"/>
  <c r="U13" l="1"/>
  <c r="U14"/>
  <c r="U15"/>
  <c r="T13"/>
  <c r="T14"/>
  <c r="T15"/>
  <c r="T26" l="1"/>
  <c r="U21"/>
  <c r="T21"/>
  <c r="U19"/>
  <c r="T19"/>
  <c r="U18"/>
  <c r="T18"/>
  <c r="U17"/>
  <c r="T17"/>
  <c r="U16"/>
  <c r="T16"/>
  <c r="U12"/>
  <c r="T12"/>
  <c r="U11"/>
  <c r="T11"/>
  <c r="U10"/>
  <c r="T10"/>
  <c r="U9"/>
  <c r="T9"/>
  <c r="U25" l="1"/>
  <c r="B27"/>
  <c r="F27"/>
  <c r="H27"/>
  <c r="L27"/>
  <c r="N27"/>
  <c r="R27"/>
  <c r="C27"/>
  <c r="E27"/>
  <c r="G27"/>
  <c r="I27"/>
  <c r="K27"/>
  <c r="O27"/>
  <c r="Q27"/>
  <c r="U27" l="1"/>
  <c r="T27"/>
</calcChain>
</file>

<file path=xl/sharedStrings.xml><?xml version="1.0" encoding="utf-8"?>
<sst xmlns="http://schemas.openxmlformats.org/spreadsheetml/2006/main" count="52" uniqueCount="36">
  <si>
    <t>Megnevezés</t>
  </si>
  <si>
    <t>Községi Önkormányzat</t>
  </si>
  <si>
    <t>Demjén</t>
  </si>
  <si>
    <t>Közhatalmi bevételek</t>
  </si>
  <si>
    <t>Működési bevételek</t>
  </si>
  <si>
    <t>Felhalmozási célú támogatások államháztartáson belülről</t>
  </si>
  <si>
    <t>Eredeti</t>
  </si>
  <si>
    <t>Mód.</t>
  </si>
  <si>
    <t>Telj.</t>
  </si>
  <si>
    <t>Köztemető fenntartás</t>
  </si>
  <si>
    <t>Huzamosabb idejű közfoglalkoztatás</t>
  </si>
  <si>
    <t>Önkormányzatok működési támogatása államháztartáson belülről</t>
  </si>
  <si>
    <t>Bevételek összesen</t>
  </si>
  <si>
    <t xml:space="preserve">Eredeti </t>
  </si>
  <si>
    <t>Telj</t>
  </si>
  <si>
    <t>Önkormányzatok elszámolása</t>
  </si>
  <si>
    <t>Szociális étkeztetés</t>
  </si>
  <si>
    <t>Házi segítség nyújtás</t>
  </si>
  <si>
    <t>Költségvetési bevételek</t>
  </si>
  <si>
    <t>Bevételek feladatonként</t>
  </si>
  <si>
    <t>Felhalmozási célú bevételek</t>
  </si>
  <si>
    <t>Működési célú átvett pénzeszközök</t>
  </si>
  <si>
    <t>Előző évi pénzmaradvány</t>
  </si>
  <si>
    <t>Gyermek étkeztetés köznevelési intézményben</t>
  </si>
  <si>
    <t>Háziorvosi alapellátás</t>
  </si>
  <si>
    <t>Önkormányzati vagyonnal való gazdálkodái kapcsolatos feladatok funkcióra nem sorolható bevételei államháztartáson kívülről ( adó bevételek, egyéb)</t>
  </si>
  <si>
    <t>Önkormányzati vagyonnal való gazdálkodási feladatok</t>
  </si>
  <si>
    <t>Szennyvízgyűjtése, tisztítása és elhelyezése</t>
  </si>
  <si>
    <t>Város és községgazdálkodás</t>
  </si>
  <si>
    <t>Közművelődéshagyományos kulturális  értékek gondozása</t>
  </si>
  <si>
    <t>Turizmus igazgatása és támogatása</t>
  </si>
  <si>
    <t>Önkormányzatok és önkormányzati  hivatalok jogalkotó és igazgatási tevékenysége</t>
  </si>
  <si>
    <t>Gyermekvédelmi támogatás</t>
  </si>
  <si>
    <t>Vállalkozási tevékenység bevételei</t>
  </si>
  <si>
    <t>2018. év</t>
  </si>
  <si>
    <t>6. melléklet a 2/2018.(II.19.)önkormányzati rendelethez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</si>
</sst>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7"/>
      <name val="Times New Roman"/>
      <family val="1"/>
      <charset val="238"/>
    </font>
    <font>
      <sz val="8"/>
      <color indexed="9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3" fontId="3" fillId="0" borderId="1" xfId="1" applyNumberFormat="1" applyFont="1" applyFill="1" applyBorder="1" applyAlignment="1">
      <alignment horizontal="right"/>
    </xf>
    <xf numFmtId="3" fontId="6" fillId="0" borderId="1" xfId="1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wrapText="1"/>
    </xf>
    <xf numFmtId="3" fontId="4" fillId="0" borderId="1" xfId="1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wrapText="1"/>
    </xf>
    <xf numFmtId="3" fontId="3" fillId="0" borderId="1" xfId="1" applyNumberFormat="1" applyFont="1" applyFill="1" applyBorder="1" applyAlignment="1"/>
    <xf numFmtId="3" fontId="3" fillId="0" borderId="1" xfId="1" applyNumberFormat="1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horizontal="right" vertical="center"/>
    </xf>
    <xf numFmtId="3" fontId="4" fillId="2" borderId="1" xfId="0" applyNumberFormat="1" applyFont="1" applyFill="1" applyBorder="1" applyAlignment="1">
      <alignment horizontal="left" vertical="center"/>
    </xf>
    <xf numFmtId="3" fontId="4" fillId="2" borderId="1" xfId="0" applyNumberFormat="1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right" vertical="center" wrapText="1"/>
    </xf>
    <xf numFmtId="3" fontId="3" fillId="2" borderId="1" xfId="0" applyNumberFormat="1" applyFont="1" applyFill="1" applyBorder="1" applyAlignment="1">
      <alignment horizontal="left" vertical="center" wrapText="1"/>
    </xf>
    <xf numFmtId="3" fontId="3" fillId="0" borderId="1" xfId="1" applyNumberFormat="1" applyFont="1" applyBorder="1" applyAlignment="1">
      <alignment horizontal="right" vertical="center"/>
    </xf>
    <xf numFmtId="3" fontId="3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left" vertical="center"/>
    </xf>
    <xf numFmtId="3" fontId="3" fillId="0" borderId="1" xfId="1" applyNumberFormat="1" applyFont="1" applyFill="1" applyBorder="1" applyAlignment="1">
      <alignment horizontal="left"/>
    </xf>
    <xf numFmtId="0" fontId="2" fillId="0" borderId="0" xfId="0" applyFont="1" applyAlignment="1">
      <alignment horizontal="right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4" fillId="3" borderId="1" xfId="0" applyFont="1" applyFill="1" applyBorder="1" applyAlignment="1">
      <alignment horizontal="center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7"/>
  <sheetViews>
    <sheetView tabSelected="1" workbookViewId="0">
      <selection activeCell="A5" sqref="A5:V5"/>
    </sheetView>
  </sheetViews>
  <sheetFormatPr defaultRowHeight="15"/>
  <cols>
    <col min="1" max="1" width="25.28515625" customWidth="1"/>
    <col min="2" max="2" width="9.5703125" customWidth="1"/>
    <col min="3" max="3" width="9.28515625" customWidth="1"/>
    <col min="4" max="4" width="9.5703125" customWidth="1"/>
    <col min="5" max="5" width="7.5703125" customWidth="1"/>
    <col min="6" max="6" width="10.85546875" customWidth="1"/>
    <col min="7" max="7" width="6.85546875" customWidth="1"/>
    <col min="8" max="8" width="8.85546875" customWidth="1"/>
    <col min="9" max="9" width="10.28515625" customWidth="1"/>
    <col min="10" max="10" width="12" customWidth="1"/>
    <col min="11" max="11" width="9" customWidth="1"/>
    <col min="12" max="12" width="11" customWidth="1"/>
    <col min="13" max="13" width="11.140625" customWidth="1"/>
    <col min="14" max="14" width="9.7109375" customWidth="1"/>
    <col min="15" max="15" width="7.7109375" customWidth="1"/>
    <col min="16" max="16" width="7.42578125" customWidth="1"/>
    <col min="17" max="17" width="7.5703125" customWidth="1"/>
    <col min="18" max="18" width="9" customWidth="1"/>
    <col min="19" max="19" width="10.7109375" customWidth="1"/>
    <col min="20" max="20" width="11.42578125" customWidth="1"/>
    <col min="21" max="21" width="9.5703125" customWidth="1"/>
    <col min="22" max="22" width="11.7109375" customWidth="1"/>
  </cols>
  <sheetData>
    <row r="1" spans="1:22" ht="23.25" customHeight="1">
      <c r="A1" s="24" t="s">
        <v>35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</row>
    <row r="2" spans="1:22">
      <c r="A2" s="1" t="s">
        <v>1</v>
      </c>
      <c r="T2" s="31"/>
      <c r="U2" s="31"/>
      <c r="V2" s="31"/>
    </row>
    <row r="3" spans="1:22">
      <c r="A3" s="1" t="s">
        <v>2</v>
      </c>
    </row>
    <row r="4" spans="1:22">
      <c r="A4" s="30" t="s">
        <v>19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</row>
    <row r="5" spans="1:22">
      <c r="A5" s="29" t="s">
        <v>34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</row>
    <row r="7" spans="1:22" ht="45" customHeight="1">
      <c r="A7" s="32" t="s">
        <v>0</v>
      </c>
      <c r="B7" s="25" t="s">
        <v>11</v>
      </c>
      <c r="C7" s="26"/>
      <c r="D7" s="27"/>
      <c r="E7" s="28" t="s">
        <v>5</v>
      </c>
      <c r="F7" s="28"/>
      <c r="G7" s="28"/>
      <c r="H7" s="28" t="s">
        <v>3</v>
      </c>
      <c r="I7" s="28"/>
      <c r="J7" s="28"/>
      <c r="K7" s="28" t="s">
        <v>4</v>
      </c>
      <c r="L7" s="28"/>
      <c r="M7" s="28"/>
      <c r="N7" s="25" t="s">
        <v>21</v>
      </c>
      <c r="O7" s="26"/>
      <c r="P7" s="27"/>
      <c r="Q7" s="25" t="s">
        <v>20</v>
      </c>
      <c r="R7" s="26"/>
      <c r="S7" s="27"/>
      <c r="T7" s="28" t="s">
        <v>12</v>
      </c>
      <c r="U7" s="28"/>
      <c r="V7" s="28"/>
    </row>
    <row r="8" spans="1:22" ht="21.75" customHeight="1">
      <c r="A8" s="32"/>
      <c r="B8" s="4" t="s">
        <v>6</v>
      </c>
      <c r="C8" s="4" t="s">
        <v>7</v>
      </c>
      <c r="D8" s="5" t="s">
        <v>8</v>
      </c>
      <c r="E8" s="4" t="s">
        <v>6</v>
      </c>
      <c r="F8" s="4" t="s">
        <v>7</v>
      </c>
      <c r="G8" s="5" t="s">
        <v>8</v>
      </c>
      <c r="H8" s="4" t="s">
        <v>6</v>
      </c>
      <c r="I8" s="4" t="s">
        <v>7</v>
      </c>
      <c r="J8" s="5"/>
      <c r="K8" s="4" t="s">
        <v>6</v>
      </c>
      <c r="L8" s="4" t="s">
        <v>7</v>
      </c>
      <c r="M8" s="5" t="s">
        <v>8</v>
      </c>
      <c r="N8" s="5" t="s">
        <v>13</v>
      </c>
      <c r="O8" s="5" t="s">
        <v>7</v>
      </c>
      <c r="P8" s="5" t="s">
        <v>8</v>
      </c>
      <c r="Q8" s="5" t="s">
        <v>6</v>
      </c>
      <c r="R8" s="5" t="s">
        <v>7</v>
      </c>
      <c r="S8" s="5" t="s">
        <v>14</v>
      </c>
      <c r="T8" s="4" t="s">
        <v>6</v>
      </c>
      <c r="U8" s="4" t="s">
        <v>7</v>
      </c>
      <c r="V8" s="5" t="s">
        <v>8</v>
      </c>
    </row>
    <row r="9" spans="1:22" ht="45">
      <c r="A9" s="6" t="s">
        <v>31</v>
      </c>
      <c r="B9" s="14"/>
      <c r="C9" s="15"/>
      <c r="D9" s="16"/>
      <c r="E9" s="15"/>
      <c r="F9" s="22">
        <v>11350000</v>
      </c>
      <c r="G9" s="16"/>
      <c r="H9" s="15"/>
      <c r="I9" s="15"/>
      <c r="J9" s="16"/>
      <c r="K9" s="17">
        <v>19050</v>
      </c>
      <c r="L9" s="20">
        <v>868383</v>
      </c>
      <c r="M9" s="21"/>
      <c r="N9" s="17">
        <v>6845651</v>
      </c>
      <c r="O9" s="18">
        <v>1890000</v>
      </c>
      <c r="P9" s="18"/>
      <c r="Q9" s="18"/>
      <c r="R9" s="18"/>
      <c r="S9" s="18"/>
      <c r="T9" s="14">
        <f>SUM(B9+E9+H9+K9+N9+Q9)</f>
        <v>6864701</v>
      </c>
      <c r="U9" s="14">
        <f>SUM(C9+F9+I9+L9+O9+R9)</f>
        <v>14108383</v>
      </c>
      <c r="V9" s="17"/>
    </row>
    <row r="10" spans="1:22" ht="49.5" customHeight="1">
      <c r="A10" s="7" t="s">
        <v>25</v>
      </c>
      <c r="B10" s="19"/>
      <c r="C10" s="19"/>
      <c r="D10" s="19"/>
      <c r="E10" s="19"/>
      <c r="F10" s="19"/>
      <c r="G10" s="19"/>
      <c r="H10" s="19">
        <v>54748783</v>
      </c>
      <c r="I10" s="19">
        <v>82874095</v>
      </c>
      <c r="J10" s="19"/>
      <c r="K10" s="19">
        <v>375000</v>
      </c>
      <c r="L10" s="19">
        <v>375000</v>
      </c>
      <c r="M10" s="19"/>
      <c r="N10" s="19"/>
      <c r="O10" s="19"/>
      <c r="P10" s="19"/>
      <c r="Q10" s="19"/>
      <c r="R10" s="19"/>
      <c r="S10" s="19"/>
      <c r="T10" s="14">
        <f t="shared" ref="T10:T24" si="0">SUM(B10+E10+H10+K10+N10+Q10)</f>
        <v>55123783</v>
      </c>
      <c r="U10" s="14">
        <f t="shared" ref="U10:U24" si="1">SUM(C10+F10+I10+L10+O10+R10)</f>
        <v>83249095</v>
      </c>
      <c r="V10" s="17"/>
    </row>
    <row r="11" spans="1:22" ht="16.5" customHeight="1">
      <c r="A11" s="8" t="s">
        <v>15</v>
      </c>
      <c r="B11" s="2">
        <v>9960199</v>
      </c>
      <c r="C11" s="2">
        <v>11972158</v>
      </c>
      <c r="D11" s="2"/>
      <c r="E11" s="2"/>
      <c r="F11" s="23">
        <v>8206214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>
        <v>8500000</v>
      </c>
      <c r="R11" s="2"/>
      <c r="S11" s="2"/>
      <c r="T11" s="14">
        <f t="shared" si="0"/>
        <v>18460199</v>
      </c>
      <c r="U11" s="14">
        <f t="shared" si="1"/>
        <v>20178372</v>
      </c>
      <c r="V11" s="17"/>
    </row>
    <row r="12" spans="1:22" ht="22.5" customHeight="1">
      <c r="A12" s="8" t="s">
        <v>9</v>
      </c>
      <c r="B12" s="2"/>
      <c r="C12" s="2"/>
      <c r="D12" s="2"/>
      <c r="E12" s="2"/>
      <c r="F12" s="2"/>
      <c r="G12" s="2"/>
      <c r="H12" s="2"/>
      <c r="I12" s="2"/>
      <c r="J12" s="2"/>
      <c r="K12" s="2">
        <v>60000</v>
      </c>
      <c r="L12" s="2">
        <v>95000</v>
      </c>
      <c r="M12" s="2"/>
      <c r="N12" s="2"/>
      <c r="O12" s="2"/>
      <c r="P12" s="2"/>
      <c r="Q12" s="2"/>
      <c r="R12" s="2"/>
      <c r="S12" s="2"/>
      <c r="T12" s="14">
        <f t="shared" si="0"/>
        <v>60000</v>
      </c>
      <c r="U12" s="14">
        <f t="shared" si="1"/>
        <v>95000</v>
      </c>
      <c r="V12" s="17"/>
    </row>
    <row r="13" spans="1:22" ht="22.5" customHeight="1">
      <c r="A13" s="8" t="s">
        <v>26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>
        <v>40000</v>
      </c>
      <c r="M13" s="2"/>
      <c r="N13" s="2"/>
      <c r="O13" s="2"/>
      <c r="P13" s="2"/>
      <c r="Q13" s="2">
        <v>250000</v>
      </c>
      <c r="R13" s="2">
        <v>2716000</v>
      </c>
      <c r="S13" s="2"/>
      <c r="T13" s="14">
        <f t="shared" si="0"/>
        <v>250000</v>
      </c>
      <c r="U13" s="14">
        <f t="shared" si="1"/>
        <v>2756000</v>
      </c>
      <c r="V13" s="17"/>
    </row>
    <row r="14" spans="1:22" ht="22.5" customHeight="1">
      <c r="A14" s="8" t="s">
        <v>27</v>
      </c>
      <c r="B14" s="2"/>
      <c r="C14" s="2"/>
      <c r="D14" s="2"/>
      <c r="E14" s="2"/>
      <c r="F14" s="2"/>
      <c r="G14" s="2"/>
      <c r="H14" s="2"/>
      <c r="I14" s="2"/>
      <c r="J14" s="2"/>
      <c r="K14" s="2">
        <v>838200</v>
      </c>
      <c r="L14" s="2">
        <v>838200</v>
      </c>
      <c r="M14" s="2"/>
      <c r="N14" s="2"/>
      <c r="O14" s="2"/>
      <c r="P14" s="2"/>
      <c r="Q14" s="2"/>
      <c r="R14" s="2"/>
      <c r="S14" s="2"/>
      <c r="T14" s="14">
        <f t="shared" si="0"/>
        <v>838200</v>
      </c>
      <c r="U14" s="14">
        <f t="shared" si="1"/>
        <v>838200</v>
      </c>
      <c r="V14" s="17"/>
    </row>
    <row r="15" spans="1:22" ht="22.5" customHeight="1">
      <c r="A15" s="8" t="s">
        <v>28</v>
      </c>
      <c r="B15" s="2"/>
      <c r="C15" s="2"/>
      <c r="D15" s="2"/>
      <c r="E15" s="2"/>
      <c r="F15" s="2"/>
      <c r="G15" s="2"/>
      <c r="H15" s="2"/>
      <c r="I15" s="2"/>
      <c r="J15" s="2"/>
      <c r="K15" s="2">
        <v>1988770</v>
      </c>
      <c r="L15" s="2">
        <v>7741030</v>
      </c>
      <c r="M15" s="2"/>
      <c r="N15" s="2"/>
      <c r="O15" s="2"/>
      <c r="P15" s="2"/>
      <c r="Q15" s="2"/>
      <c r="R15" s="2">
        <v>171605</v>
      </c>
      <c r="S15" s="2"/>
      <c r="T15" s="14">
        <f t="shared" si="0"/>
        <v>1988770</v>
      </c>
      <c r="U15" s="14">
        <f t="shared" si="1"/>
        <v>7912635</v>
      </c>
      <c r="V15" s="17"/>
    </row>
    <row r="16" spans="1:22" ht="24" customHeight="1">
      <c r="A16" s="9" t="s">
        <v>23</v>
      </c>
      <c r="B16" s="2"/>
      <c r="C16" s="2"/>
      <c r="D16" s="3"/>
      <c r="E16" s="2"/>
      <c r="F16" s="2"/>
      <c r="G16" s="2"/>
      <c r="H16" s="2"/>
      <c r="I16" s="2"/>
      <c r="J16" s="2"/>
      <c r="K16" s="2">
        <v>124548</v>
      </c>
      <c r="L16" s="2">
        <v>124548</v>
      </c>
      <c r="M16" s="2"/>
      <c r="N16" s="2"/>
      <c r="O16" s="2"/>
      <c r="P16" s="2"/>
      <c r="Q16" s="2"/>
      <c r="R16" s="2"/>
      <c r="S16" s="2"/>
      <c r="T16" s="14">
        <f t="shared" si="0"/>
        <v>124548</v>
      </c>
      <c r="U16" s="14">
        <f t="shared" si="1"/>
        <v>124548</v>
      </c>
      <c r="V16" s="17"/>
    </row>
    <row r="17" spans="1:22" ht="24" customHeight="1">
      <c r="A17" s="8" t="s">
        <v>16</v>
      </c>
      <c r="B17" s="2"/>
      <c r="C17" s="2"/>
      <c r="D17" s="2"/>
      <c r="E17" s="2"/>
      <c r="F17" s="2"/>
      <c r="G17" s="2"/>
      <c r="H17" s="2"/>
      <c r="I17" s="2"/>
      <c r="J17" s="2"/>
      <c r="K17" s="2">
        <v>1079500</v>
      </c>
      <c r="L17" s="2">
        <v>1365486</v>
      </c>
      <c r="M17" s="2"/>
      <c r="N17" s="2"/>
      <c r="O17" s="2"/>
      <c r="P17" s="2"/>
      <c r="Q17" s="2"/>
      <c r="R17" s="2"/>
      <c r="S17" s="2"/>
      <c r="T17" s="14">
        <f t="shared" si="0"/>
        <v>1079500</v>
      </c>
      <c r="U17" s="14">
        <f t="shared" si="1"/>
        <v>1365486</v>
      </c>
      <c r="V17" s="17"/>
    </row>
    <row r="18" spans="1:22" ht="24" customHeight="1">
      <c r="A18" s="8" t="s">
        <v>17</v>
      </c>
      <c r="B18" s="2"/>
      <c r="C18" s="2"/>
      <c r="D18" s="2"/>
      <c r="E18" s="2"/>
      <c r="F18" s="2"/>
      <c r="G18" s="2"/>
      <c r="H18" s="2"/>
      <c r="I18" s="2"/>
      <c r="J18" s="2"/>
      <c r="K18" s="2">
        <v>60000</v>
      </c>
      <c r="L18" s="2">
        <v>60000</v>
      </c>
      <c r="M18" s="2"/>
      <c r="N18" s="2"/>
      <c r="O18" s="2"/>
      <c r="P18" s="2"/>
      <c r="Q18" s="2"/>
      <c r="R18" s="2"/>
      <c r="S18" s="2"/>
      <c r="T18" s="14">
        <f t="shared" si="0"/>
        <v>60000</v>
      </c>
      <c r="U18" s="14">
        <f t="shared" si="1"/>
        <v>60000</v>
      </c>
      <c r="V18" s="17"/>
    </row>
    <row r="19" spans="1:22" ht="25.5" customHeight="1">
      <c r="A19" s="8" t="s">
        <v>24</v>
      </c>
      <c r="B19" s="2">
        <v>13027044</v>
      </c>
      <c r="C19" s="2">
        <v>13572628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14">
        <f t="shared" si="0"/>
        <v>13027044</v>
      </c>
      <c r="U19" s="14">
        <f t="shared" si="1"/>
        <v>13572628</v>
      </c>
      <c r="V19" s="17"/>
    </row>
    <row r="20" spans="1:22" ht="25.5" customHeight="1">
      <c r="A20" s="8" t="s">
        <v>10</v>
      </c>
      <c r="B20" s="2"/>
      <c r="C20" s="2">
        <v>4520795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14">
        <f t="shared" si="0"/>
        <v>0</v>
      </c>
      <c r="U20" s="14">
        <f t="shared" si="1"/>
        <v>4520795</v>
      </c>
      <c r="V20" s="17"/>
    </row>
    <row r="21" spans="1:22" ht="30" customHeight="1">
      <c r="A21" s="8" t="s">
        <v>29</v>
      </c>
      <c r="B21" s="2"/>
      <c r="C21" s="2"/>
      <c r="D21" s="2"/>
      <c r="E21" s="2"/>
      <c r="F21" s="2"/>
      <c r="G21" s="2"/>
      <c r="H21" s="2"/>
      <c r="I21" s="2"/>
      <c r="J21" s="2"/>
      <c r="K21" s="2">
        <v>76200</v>
      </c>
      <c r="L21" s="2">
        <v>76200</v>
      </c>
      <c r="M21" s="2"/>
      <c r="N21" s="2">
        <v>150000</v>
      </c>
      <c r="O21" s="2">
        <v>5309651</v>
      </c>
      <c r="P21" s="2"/>
      <c r="Q21" s="2"/>
      <c r="R21" s="2"/>
      <c r="S21" s="2"/>
      <c r="T21" s="14">
        <f t="shared" si="0"/>
        <v>226200</v>
      </c>
      <c r="U21" s="14">
        <f t="shared" si="1"/>
        <v>5385851</v>
      </c>
      <c r="V21" s="17"/>
    </row>
    <row r="22" spans="1:22" ht="30" customHeight="1">
      <c r="A22" s="9" t="s">
        <v>32</v>
      </c>
      <c r="B22" s="2"/>
      <c r="C22" s="2">
        <v>97500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14">
        <f t="shared" si="0"/>
        <v>0</v>
      </c>
      <c r="U22" s="14">
        <f t="shared" si="1"/>
        <v>97500</v>
      </c>
      <c r="V22" s="17"/>
    </row>
    <row r="23" spans="1:22" ht="30" customHeight="1">
      <c r="A23" s="8" t="s">
        <v>33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>
        <v>279309</v>
      </c>
      <c r="M23" s="2"/>
      <c r="N23" s="2"/>
      <c r="O23" s="2"/>
      <c r="P23" s="2"/>
      <c r="Q23" s="2"/>
      <c r="R23" s="2"/>
      <c r="S23" s="2"/>
      <c r="T23" s="14">
        <f t="shared" si="0"/>
        <v>0</v>
      </c>
      <c r="U23" s="14">
        <f t="shared" si="1"/>
        <v>279309</v>
      </c>
      <c r="V23" s="17"/>
    </row>
    <row r="24" spans="1:22" ht="30" customHeight="1">
      <c r="A24" s="8" t="s">
        <v>30</v>
      </c>
      <c r="B24" s="2"/>
      <c r="C24" s="2"/>
      <c r="D24" s="2"/>
      <c r="E24" s="2"/>
      <c r="F24" s="2"/>
      <c r="G24" s="2"/>
      <c r="H24" s="2"/>
      <c r="I24" s="2"/>
      <c r="J24" s="2"/>
      <c r="K24" s="2">
        <v>285750</v>
      </c>
      <c r="L24" s="2">
        <v>285750</v>
      </c>
      <c r="M24" s="2"/>
      <c r="N24" s="2"/>
      <c r="O24" s="2"/>
      <c r="P24" s="2"/>
      <c r="Q24" s="2"/>
      <c r="R24" s="2"/>
      <c r="S24" s="2"/>
      <c r="T24" s="14">
        <f t="shared" si="0"/>
        <v>285750</v>
      </c>
      <c r="U24" s="14">
        <f t="shared" si="1"/>
        <v>285750</v>
      </c>
      <c r="V24" s="17"/>
    </row>
    <row r="25" spans="1:22" ht="19.5" customHeight="1">
      <c r="A25" s="11" t="s">
        <v>18</v>
      </c>
      <c r="B25" s="10">
        <f>SUM(B9:B24)</f>
        <v>22987243</v>
      </c>
      <c r="C25" s="10">
        <f t="shared" ref="C25:U25" si="2">SUM(C9:C24)</f>
        <v>30163081</v>
      </c>
      <c r="D25" s="10"/>
      <c r="E25" s="10">
        <f t="shared" si="2"/>
        <v>0</v>
      </c>
      <c r="F25" s="10">
        <f t="shared" si="2"/>
        <v>19556214</v>
      </c>
      <c r="G25" s="10">
        <f t="shared" si="2"/>
        <v>0</v>
      </c>
      <c r="H25" s="10">
        <f t="shared" si="2"/>
        <v>54748783</v>
      </c>
      <c r="I25" s="10">
        <f t="shared" si="2"/>
        <v>82874095</v>
      </c>
      <c r="J25" s="10"/>
      <c r="K25" s="10">
        <f t="shared" si="2"/>
        <v>4907018</v>
      </c>
      <c r="L25" s="10">
        <f t="shared" si="2"/>
        <v>12148906</v>
      </c>
      <c r="M25" s="10"/>
      <c r="N25" s="10">
        <f t="shared" si="2"/>
        <v>6995651</v>
      </c>
      <c r="O25" s="10">
        <f t="shared" si="2"/>
        <v>7199651</v>
      </c>
      <c r="P25" s="10"/>
      <c r="Q25" s="10">
        <f t="shared" si="2"/>
        <v>8750000</v>
      </c>
      <c r="R25" s="10">
        <f t="shared" si="2"/>
        <v>2887605</v>
      </c>
      <c r="S25" s="10"/>
      <c r="T25" s="10">
        <f t="shared" si="2"/>
        <v>98388695</v>
      </c>
      <c r="U25" s="10">
        <f t="shared" si="2"/>
        <v>154829552</v>
      </c>
      <c r="V25" s="10"/>
    </row>
    <row r="26" spans="1:22">
      <c r="A26" s="11" t="s">
        <v>22</v>
      </c>
      <c r="B26" s="10">
        <v>122115245</v>
      </c>
      <c r="C26" s="10">
        <v>123361590</v>
      </c>
      <c r="D26" s="10"/>
      <c r="E26" s="10"/>
      <c r="F26" s="10"/>
      <c r="G26" s="10"/>
      <c r="H26" s="10"/>
      <c r="I26" s="10"/>
      <c r="J26" s="10"/>
      <c r="K26" s="2"/>
      <c r="L26" s="10"/>
      <c r="M26" s="10"/>
      <c r="N26" s="10"/>
      <c r="O26" s="10"/>
      <c r="P26" s="10"/>
      <c r="Q26" s="10"/>
      <c r="R26" s="10"/>
      <c r="S26" s="10"/>
      <c r="T26" s="10">
        <f>SUM(B26)</f>
        <v>122115245</v>
      </c>
      <c r="U26" s="12">
        <v>123361590</v>
      </c>
      <c r="V26" s="13"/>
    </row>
    <row r="27" spans="1:22">
      <c r="A27" s="8" t="s">
        <v>12</v>
      </c>
      <c r="B27" s="10">
        <f t="shared" ref="B27:U27" si="3">SUM(B25:B26)</f>
        <v>145102488</v>
      </c>
      <c r="C27" s="10">
        <f t="shared" si="3"/>
        <v>153524671</v>
      </c>
      <c r="D27" s="10"/>
      <c r="E27" s="10">
        <f t="shared" si="3"/>
        <v>0</v>
      </c>
      <c r="F27" s="10">
        <f t="shared" si="3"/>
        <v>19556214</v>
      </c>
      <c r="G27" s="10">
        <f t="shared" si="3"/>
        <v>0</v>
      </c>
      <c r="H27" s="10">
        <f t="shared" si="3"/>
        <v>54748783</v>
      </c>
      <c r="I27" s="10">
        <f t="shared" si="3"/>
        <v>82874095</v>
      </c>
      <c r="J27" s="10"/>
      <c r="K27" s="10">
        <f t="shared" si="3"/>
        <v>4907018</v>
      </c>
      <c r="L27" s="10">
        <f t="shared" si="3"/>
        <v>12148906</v>
      </c>
      <c r="M27" s="10"/>
      <c r="N27" s="10">
        <f t="shared" si="3"/>
        <v>6995651</v>
      </c>
      <c r="O27" s="10">
        <f t="shared" si="3"/>
        <v>7199651</v>
      </c>
      <c r="P27" s="10"/>
      <c r="Q27" s="10">
        <f t="shared" si="3"/>
        <v>8750000</v>
      </c>
      <c r="R27" s="10">
        <f t="shared" si="3"/>
        <v>2887605</v>
      </c>
      <c r="S27" s="10"/>
      <c r="T27" s="10">
        <f t="shared" si="3"/>
        <v>220503940</v>
      </c>
      <c r="U27" s="10">
        <f t="shared" si="3"/>
        <v>278191142</v>
      </c>
      <c r="V27" s="10"/>
    </row>
  </sheetData>
  <mergeCells count="12">
    <mergeCell ref="A1:V1"/>
    <mergeCell ref="Q7:S7"/>
    <mergeCell ref="T7:V7"/>
    <mergeCell ref="A5:V5"/>
    <mergeCell ref="A4:V4"/>
    <mergeCell ref="T2:V2"/>
    <mergeCell ref="A7:A8"/>
    <mergeCell ref="B7:D7"/>
    <mergeCell ref="E7:G7"/>
    <mergeCell ref="H7:J7"/>
    <mergeCell ref="K7:M7"/>
    <mergeCell ref="N7:P7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7.sz.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2019-05-22T05:26:11Z</cp:lastPrinted>
  <dcterms:created xsi:type="dcterms:W3CDTF">2012-02-02T10:48:30Z</dcterms:created>
  <dcterms:modified xsi:type="dcterms:W3CDTF">2019-06-04T13:06:16Z</dcterms:modified>
</cp:coreProperties>
</file>