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80" windowWidth="11340" windowHeight="5910"/>
  </bookViews>
  <sheets>
    <sheet name="ÖNKORM2017." sheetId="3" r:id="rId1"/>
  </sheets>
  <definedNames>
    <definedName name="_xlnm.Print_Area" localSheetId="0">ÖNKORM2017.!$A$1:$M$93</definedName>
  </definedNames>
  <calcPr calcId="125725"/>
</workbook>
</file>

<file path=xl/calcChain.xml><?xml version="1.0" encoding="utf-8"?>
<calcChain xmlns="http://schemas.openxmlformats.org/spreadsheetml/2006/main">
  <c r="M88" i="3"/>
  <c r="M80"/>
  <c r="M68"/>
  <c r="M83"/>
  <c r="L88"/>
  <c r="L83"/>
  <c r="L77"/>
  <c r="L71"/>
  <c r="L68"/>
  <c r="L61"/>
  <c r="M49"/>
  <c r="M36"/>
  <c r="M20"/>
  <c r="L45"/>
  <c r="L36"/>
  <c r="L25"/>
  <c r="L27" s="1"/>
  <c r="L20"/>
  <c r="L14"/>
  <c r="L17" s="1"/>
  <c r="M61"/>
  <c r="M84" s="1"/>
  <c r="M14"/>
  <c r="M17" s="1"/>
  <c r="M46" s="1"/>
  <c r="M25"/>
  <c r="M27" s="1"/>
  <c r="M77"/>
  <c r="L84" l="1"/>
  <c r="L89" s="1"/>
  <c r="M89"/>
  <c r="M50"/>
  <c r="L46"/>
  <c r="L50" s="1"/>
</calcChain>
</file>

<file path=xl/sharedStrings.xml><?xml version="1.0" encoding="utf-8"?>
<sst xmlns="http://schemas.openxmlformats.org/spreadsheetml/2006/main" count="103" uniqueCount="95">
  <si>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</si>
  <si>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</si>
  <si>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</si>
  <si>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</si>
  <si>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</si>
  <si>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</si>
  <si>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</si>
  <si>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</si>
  <si>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</si>
  <si>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</si>
  <si>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</si>
  <si>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</si>
  <si>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</si>
  <si>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</si>
  <si>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</si>
  <si>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</si>
  <si>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</si>
  <si>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</si>
  <si>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</si>
  <si>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</si>
  <si>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</si>
  <si>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</si>
  <si>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</si>
  <si>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</si>
  <si>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</si>
  <si>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</si>
  <si>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</si>
  <si>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</si>
  <si>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</si>
  <si>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</si>
  <si>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</si>
  <si>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</si>
  <si>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</si>
  <si>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</si>
  <si>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</si>
  <si>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</si>
  <si>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</si>
  <si>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</si>
  <si>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</si>
  <si>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</si>
  <si>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</si>
  <si>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</si>
  <si>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</si>
  <si>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</si>
  <si>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</si>
  <si>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</si>
  <si>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</si>
  <si>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</si>
  <si>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</si>
  <si>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</si>
  <si>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</si>
  <si>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</si>
  <si>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</si>
  <si>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</si>
  <si>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</si>
  <si>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</si>
  <si>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</si>
  <si>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</si>
  <si>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</si>
  <si>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</si>
  <si>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</si>
  <si>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</si>
  <si>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</si>
  <si>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</si>
  <si>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</si>
  <si>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</si>
  <si>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</si>
  <si>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</si>
  <si>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</si>
  <si>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</si>
  <si>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</si>
  <si>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</si>
  <si>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</si>
  <si>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</si>
  <si>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</si>
  <si>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</si>
  <si>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</si>
  <si>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</si>
  <si>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</si>
  <si>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</si>
  <si>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</si>
  <si>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</si>
  <si>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</si>
  <si>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Efyéb felhalmozási célú önkormányzati támogatások        (B25)</t>
  </si>
  <si>
    <t>Készletértékesítés</t>
  </si>
  <si>
    <t>Szolgáltatások ellenértéke</t>
  </si>
  <si>
    <t>Lokvid hitel felvétele</t>
  </si>
  <si>
    <t>Elvonások és befizetések</t>
  </si>
  <si>
    <t>nformatikai eszközök beszerzése</t>
  </si>
  <si>
    <t>Felhalmozási célú kölcsönök nyújtása államháztartáson kívülre (K86)</t>
  </si>
  <si>
    <t>2017.év        Eredeti</t>
  </si>
  <si>
    <t>2017.év Módosított</t>
  </si>
  <si>
    <t>3. számú melléklet</t>
  </si>
  <si>
    <t>4. számú melléklet</t>
  </si>
  <si>
    <t>Likvid hitel visszafizetése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</si>
</sst>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6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3" fontId="11" fillId="0" borderId="1" xfId="0" applyNumberFormat="1" applyFont="1" applyBorder="1"/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3" fontId="10" fillId="2" borderId="1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9"/>
  <sheetViews>
    <sheetView tabSelected="1" view="pageBreakPreview" zoomScaleNormal="100" workbookViewId="0">
      <selection activeCell="A54" sqref="A54:M54"/>
    </sheetView>
  </sheetViews>
  <sheetFormatPr defaultRowHeight="15.75"/>
  <cols>
    <col min="1" max="1" width="59.85546875" style="2" customWidth="1"/>
    <col min="2" max="11" width="9.140625" style="2" hidden="1" customWidth="1"/>
    <col min="12" max="12" width="11" style="2" customWidth="1"/>
    <col min="13" max="13" width="12.7109375" style="2" customWidth="1"/>
    <col min="14" max="16384" width="9.140625" style="2"/>
  </cols>
  <sheetData>
    <row r="1" spans="1:13">
      <c r="A1" s="78" t="s">
        <v>92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71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>
      <c r="A4" s="1"/>
      <c r="B4" s="3"/>
      <c r="C4" s="1"/>
      <c r="D4" s="71"/>
      <c r="E4" s="71"/>
      <c r="F4" s="1"/>
      <c r="G4" s="1"/>
      <c r="H4" s="1"/>
      <c r="I4" s="1"/>
      <c r="J4" s="1"/>
      <c r="K4" s="1"/>
      <c r="L4" s="1"/>
      <c r="M4" s="1"/>
    </row>
    <row r="5" spans="1:13">
      <c r="A5" s="5"/>
      <c r="B5" s="5"/>
      <c r="C5" s="5"/>
      <c r="D5" s="6" t="s">
        <v>1</v>
      </c>
      <c r="E5" s="5"/>
      <c r="F5" s="5"/>
      <c r="G5" s="5"/>
      <c r="H5" s="5"/>
      <c r="I5" s="5"/>
      <c r="J5" s="5"/>
      <c r="K5" s="5"/>
      <c r="L5" s="5"/>
      <c r="M5" s="7" t="s">
        <v>77</v>
      </c>
    </row>
    <row r="6" spans="1:13">
      <c r="A6" s="72" t="s">
        <v>11</v>
      </c>
      <c r="B6" s="22" t="s">
        <v>5</v>
      </c>
      <c r="C6" s="22" t="s">
        <v>6</v>
      </c>
      <c r="D6" s="76" t="s">
        <v>2</v>
      </c>
      <c r="E6" s="22"/>
      <c r="F6" s="77" t="s">
        <v>3</v>
      </c>
      <c r="G6" s="22" t="s">
        <v>8</v>
      </c>
      <c r="H6" s="22" t="s">
        <v>6</v>
      </c>
      <c r="I6" s="22" t="s">
        <v>10</v>
      </c>
      <c r="J6" s="22" t="s">
        <v>10</v>
      </c>
      <c r="K6" s="23" t="s">
        <v>10</v>
      </c>
      <c r="L6" s="65" t="s">
        <v>90</v>
      </c>
      <c r="M6" s="65" t="s">
        <v>91</v>
      </c>
    </row>
    <row r="7" spans="1:13">
      <c r="A7" s="72"/>
      <c r="B7" s="22"/>
      <c r="C7" s="22" t="s">
        <v>7</v>
      </c>
      <c r="D7" s="76"/>
      <c r="E7" s="22"/>
      <c r="F7" s="77"/>
      <c r="G7" s="22" t="s">
        <v>4</v>
      </c>
      <c r="H7" s="22" t="s">
        <v>9</v>
      </c>
      <c r="I7" s="22" t="s">
        <v>0</v>
      </c>
      <c r="J7" s="22" t="s">
        <v>7</v>
      </c>
      <c r="K7" s="23" t="s">
        <v>9</v>
      </c>
      <c r="L7" s="66"/>
      <c r="M7" s="66"/>
    </row>
    <row r="8" spans="1:13">
      <c r="A8" s="24" t="s">
        <v>15</v>
      </c>
      <c r="B8" s="25"/>
      <c r="C8" s="25"/>
      <c r="D8" s="26"/>
      <c r="E8" s="25"/>
      <c r="F8" s="25"/>
      <c r="G8" s="25"/>
      <c r="H8" s="25"/>
      <c r="I8" s="25"/>
      <c r="J8" s="25"/>
      <c r="K8" s="25"/>
      <c r="L8" s="27">
        <v>60758180</v>
      </c>
      <c r="M8" s="27">
        <v>60758180</v>
      </c>
    </row>
    <row r="9" spans="1:13" ht="15.75" customHeight="1">
      <c r="A9" s="24" t="s">
        <v>74</v>
      </c>
      <c r="B9" s="25"/>
      <c r="C9" s="25"/>
      <c r="D9" s="26"/>
      <c r="E9" s="25"/>
      <c r="F9" s="25"/>
      <c r="G9" s="25"/>
      <c r="H9" s="25"/>
      <c r="I9" s="25"/>
      <c r="J9" s="25"/>
      <c r="K9" s="25"/>
      <c r="L9" s="27">
        <v>56234323</v>
      </c>
      <c r="M9" s="27">
        <v>56234323</v>
      </c>
    </row>
    <row r="10" spans="1:13" ht="25.5">
      <c r="A10" s="24" t="s">
        <v>16</v>
      </c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7">
        <v>75442650</v>
      </c>
      <c r="M10" s="27">
        <v>75442630</v>
      </c>
    </row>
    <row r="11" spans="1:13">
      <c r="A11" s="24" t="s">
        <v>17</v>
      </c>
      <c r="B11" s="28"/>
      <c r="C11" s="28"/>
      <c r="D11" s="29"/>
      <c r="E11" s="28"/>
      <c r="F11" s="28"/>
      <c r="G11" s="28"/>
      <c r="H11" s="28"/>
      <c r="I11" s="28"/>
      <c r="J11" s="28"/>
      <c r="K11" s="28"/>
      <c r="L11" s="27">
        <v>2842020</v>
      </c>
      <c r="M11" s="27">
        <v>2842020</v>
      </c>
    </row>
    <row r="12" spans="1:13" ht="25.5">
      <c r="A12" s="24" t="s">
        <v>18</v>
      </c>
      <c r="B12" s="28"/>
      <c r="C12" s="28"/>
      <c r="D12" s="29"/>
      <c r="E12" s="28"/>
      <c r="F12" s="28"/>
      <c r="G12" s="28"/>
      <c r="H12" s="28"/>
      <c r="I12" s="28"/>
      <c r="J12" s="28"/>
      <c r="K12" s="28"/>
      <c r="L12" s="27"/>
      <c r="M12" s="27">
        <v>7883182</v>
      </c>
    </row>
    <row r="13" spans="1:13">
      <c r="A13" s="24" t="s">
        <v>19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7"/>
      <c r="M13" s="27"/>
    </row>
    <row r="14" spans="1:13">
      <c r="A14" s="30" t="s">
        <v>20</v>
      </c>
      <c r="B14" s="28"/>
      <c r="C14" s="28"/>
      <c r="D14" s="29"/>
      <c r="E14" s="28"/>
      <c r="F14" s="28"/>
      <c r="G14" s="28"/>
      <c r="H14" s="28"/>
      <c r="I14" s="28"/>
      <c r="J14" s="28"/>
      <c r="K14" s="28"/>
      <c r="L14" s="31">
        <f>SUM(L8:L13)</f>
        <v>195277173</v>
      </c>
      <c r="M14" s="31">
        <f>SUM(M8:M13)</f>
        <v>203160335</v>
      </c>
    </row>
    <row r="15" spans="1:13" ht="25.5">
      <c r="A15" s="24" t="s">
        <v>75</v>
      </c>
      <c r="B15" s="28"/>
      <c r="C15" s="28"/>
      <c r="D15" s="29"/>
      <c r="E15" s="28"/>
      <c r="F15" s="28"/>
      <c r="G15" s="28"/>
      <c r="H15" s="28"/>
      <c r="I15" s="28"/>
      <c r="J15" s="28"/>
      <c r="K15" s="28"/>
      <c r="L15" s="27">
        <v>13414716</v>
      </c>
      <c r="M15" s="27">
        <v>34647906</v>
      </c>
    </row>
    <row r="16" spans="1:13">
      <c r="A16" s="24" t="s">
        <v>21</v>
      </c>
      <c r="B16" s="28"/>
      <c r="C16" s="28"/>
      <c r="D16" s="29"/>
      <c r="E16" s="28"/>
      <c r="F16" s="28"/>
      <c r="G16" s="28"/>
      <c r="H16" s="28"/>
      <c r="I16" s="28"/>
      <c r="J16" s="28"/>
      <c r="K16" s="28"/>
      <c r="L16" s="27"/>
      <c r="M16" s="27"/>
    </row>
    <row r="17" spans="1:20">
      <c r="A17" s="30" t="s">
        <v>22</v>
      </c>
      <c r="B17" s="28"/>
      <c r="C17" s="28"/>
      <c r="D17" s="29"/>
      <c r="E17" s="28"/>
      <c r="F17" s="28"/>
      <c r="G17" s="28"/>
      <c r="H17" s="28"/>
      <c r="I17" s="28"/>
      <c r="J17" s="28"/>
      <c r="K17" s="28"/>
      <c r="L17" s="31">
        <f>L14+L15</f>
        <v>208691889</v>
      </c>
      <c r="M17" s="31">
        <f>M14+M15</f>
        <v>237808241</v>
      </c>
    </row>
    <row r="18" spans="1:20">
      <c r="A18" s="24" t="s">
        <v>23</v>
      </c>
      <c r="B18" s="25"/>
      <c r="C18" s="25"/>
      <c r="D18" s="26"/>
      <c r="E18" s="25"/>
      <c r="F18" s="25"/>
      <c r="G18" s="25"/>
      <c r="H18" s="25"/>
      <c r="I18" s="25"/>
      <c r="J18" s="25"/>
      <c r="K18" s="25"/>
      <c r="L18" s="27">
        <v>0</v>
      </c>
      <c r="M18" s="27">
        <v>34650</v>
      </c>
      <c r="S18" s="1"/>
      <c r="T18" s="1"/>
    </row>
    <row r="19" spans="1:20">
      <c r="A19" s="24" t="s">
        <v>83</v>
      </c>
      <c r="B19" s="25"/>
      <c r="C19" s="25"/>
      <c r="D19" s="26"/>
      <c r="E19" s="25"/>
      <c r="F19" s="25"/>
      <c r="G19" s="25"/>
      <c r="H19" s="25"/>
      <c r="I19" s="25"/>
      <c r="J19" s="25"/>
      <c r="K19" s="25"/>
      <c r="L19" s="27"/>
      <c r="M19" s="27">
        <v>602121509</v>
      </c>
      <c r="S19" s="1"/>
      <c r="T19" s="1"/>
    </row>
    <row r="20" spans="1:20">
      <c r="A20" s="30" t="s">
        <v>24</v>
      </c>
      <c r="B20" s="32"/>
      <c r="C20" s="33"/>
      <c r="D20" s="33"/>
      <c r="E20" s="34"/>
      <c r="F20" s="28"/>
      <c r="G20" s="32"/>
      <c r="H20" s="32"/>
      <c r="I20" s="32"/>
      <c r="J20" s="32"/>
      <c r="K20" s="32"/>
      <c r="L20" s="31">
        <f>SUM(L18)</f>
        <v>0</v>
      </c>
      <c r="M20" s="31">
        <f>SUM(M18:M19)</f>
        <v>602156159</v>
      </c>
      <c r="S20" s="8"/>
      <c r="T20" s="1"/>
    </row>
    <row r="21" spans="1:20">
      <c r="A21" s="30" t="s">
        <v>25</v>
      </c>
      <c r="B21" s="35"/>
      <c r="C21" s="36"/>
      <c r="D21" s="36"/>
      <c r="E21" s="37"/>
      <c r="F21" s="25"/>
      <c r="G21" s="35"/>
      <c r="H21" s="35"/>
      <c r="I21" s="35"/>
      <c r="J21" s="35"/>
      <c r="K21" s="35"/>
      <c r="L21" s="31">
        <v>4350000</v>
      </c>
      <c r="M21" s="31">
        <v>4350000</v>
      </c>
      <c r="S21" s="8"/>
      <c r="T21" s="1"/>
    </row>
    <row r="22" spans="1:20">
      <c r="A22" s="24" t="s">
        <v>26</v>
      </c>
      <c r="B22" s="32"/>
      <c r="C22" s="33"/>
      <c r="D22" s="33"/>
      <c r="E22" s="34"/>
      <c r="F22" s="28"/>
      <c r="G22" s="32"/>
      <c r="H22" s="32"/>
      <c r="I22" s="32"/>
      <c r="J22" s="32"/>
      <c r="K22" s="32"/>
      <c r="L22" s="27">
        <v>22000000</v>
      </c>
      <c r="M22" s="27">
        <v>22000000</v>
      </c>
      <c r="S22" s="9"/>
      <c r="T22" s="1"/>
    </row>
    <row r="23" spans="1:20">
      <c r="A23" s="24" t="s">
        <v>27</v>
      </c>
      <c r="B23" s="32"/>
      <c r="C23" s="33"/>
      <c r="D23" s="33"/>
      <c r="E23" s="34"/>
      <c r="F23" s="28"/>
      <c r="G23" s="32"/>
      <c r="H23" s="32"/>
      <c r="I23" s="32"/>
      <c r="J23" s="32"/>
      <c r="K23" s="32"/>
      <c r="L23" s="27">
        <v>7100000</v>
      </c>
      <c r="M23" s="27">
        <v>7100000</v>
      </c>
      <c r="S23" s="9"/>
      <c r="T23" s="1"/>
    </row>
    <row r="24" spans="1:20">
      <c r="A24" s="24" t="s">
        <v>28</v>
      </c>
      <c r="B24" s="38">
        <v>19214</v>
      </c>
      <c r="C24" s="39">
        <v>19214</v>
      </c>
      <c r="D24" s="39"/>
      <c r="E24" s="40"/>
      <c r="F24" s="41"/>
      <c r="G24" s="38">
        <v>10230</v>
      </c>
      <c r="H24" s="42">
        <v>19214</v>
      </c>
      <c r="I24" s="42">
        <v>21401</v>
      </c>
      <c r="J24" s="42">
        <v>21401</v>
      </c>
      <c r="K24" s="42">
        <v>21401</v>
      </c>
      <c r="L24" s="27">
        <v>1500000</v>
      </c>
      <c r="M24" s="27">
        <v>1500000</v>
      </c>
      <c r="S24" s="9"/>
      <c r="T24" s="1"/>
    </row>
    <row r="25" spans="1:20">
      <c r="A25" s="30" t="s">
        <v>29</v>
      </c>
      <c r="B25" s="38"/>
      <c r="C25" s="39"/>
      <c r="D25" s="39"/>
      <c r="E25" s="40"/>
      <c r="F25" s="41"/>
      <c r="G25" s="38"/>
      <c r="H25" s="32"/>
      <c r="I25" s="32"/>
      <c r="J25" s="32"/>
      <c r="K25" s="32"/>
      <c r="L25" s="31">
        <f>L22+L23+L24</f>
        <v>30600000</v>
      </c>
      <c r="M25" s="31">
        <f>M22+M23+M24</f>
        <v>30600000</v>
      </c>
      <c r="S25" s="8"/>
      <c r="T25" s="1"/>
    </row>
    <row r="26" spans="1:20">
      <c r="A26" s="24" t="s">
        <v>30</v>
      </c>
      <c r="B26" s="38"/>
      <c r="C26" s="39"/>
      <c r="D26" s="39"/>
      <c r="E26" s="40"/>
      <c r="F26" s="41"/>
      <c r="G26" s="38"/>
      <c r="H26" s="32"/>
      <c r="I26" s="32"/>
      <c r="J26" s="32"/>
      <c r="K26" s="32"/>
      <c r="L26" s="27">
        <v>1000000</v>
      </c>
      <c r="M26" s="27">
        <v>1000000</v>
      </c>
      <c r="S26" s="10"/>
      <c r="T26" s="1"/>
    </row>
    <row r="27" spans="1:20">
      <c r="A27" s="30" t="s">
        <v>31</v>
      </c>
      <c r="B27" s="38"/>
      <c r="C27" s="39"/>
      <c r="D27" s="39"/>
      <c r="E27" s="40"/>
      <c r="F27" s="41"/>
      <c r="G27" s="38"/>
      <c r="H27" s="35"/>
      <c r="I27" s="35"/>
      <c r="J27" s="35"/>
      <c r="K27" s="35"/>
      <c r="L27" s="31">
        <f>L21+L25+L26</f>
        <v>35950000</v>
      </c>
      <c r="M27" s="31">
        <f>M21+M25+M26</f>
        <v>35950000</v>
      </c>
    </row>
    <row r="28" spans="1:20">
      <c r="A28" s="24" t="s">
        <v>84</v>
      </c>
      <c r="B28" s="38"/>
      <c r="C28" s="39"/>
      <c r="D28" s="39"/>
      <c r="E28" s="40"/>
      <c r="F28" s="41"/>
      <c r="G28" s="38"/>
      <c r="H28" s="35"/>
      <c r="I28" s="35"/>
      <c r="J28" s="35"/>
      <c r="K28" s="35"/>
      <c r="L28" s="31"/>
      <c r="M28" s="27">
        <v>300000</v>
      </c>
    </row>
    <row r="29" spans="1:20">
      <c r="A29" s="24" t="s">
        <v>85</v>
      </c>
      <c r="B29" s="38"/>
      <c r="C29" s="39"/>
      <c r="D29" s="39"/>
      <c r="E29" s="40"/>
      <c r="F29" s="41"/>
      <c r="G29" s="38"/>
      <c r="H29" s="35"/>
      <c r="I29" s="35"/>
      <c r="J29" s="35"/>
      <c r="K29" s="35"/>
      <c r="L29" s="31"/>
      <c r="M29" s="27">
        <v>6200000</v>
      </c>
    </row>
    <row r="30" spans="1:20">
      <c r="A30" s="24" t="s">
        <v>32</v>
      </c>
      <c r="B30" s="38"/>
      <c r="C30" s="39"/>
      <c r="D30" s="39"/>
      <c r="E30" s="40"/>
      <c r="F30" s="41"/>
      <c r="G30" s="38"/>
      <c r="H30" s="32"/>
      <c r="I30" s="32"/>
      <c r="J30" s="32"/>
      <c r="K30" s="32"/>
      <c r="L30" s="27">
        <v>500000</v>
      </c>
      <c r="M30" s="27">
        <v>500000</v>
      </c>
    </row>
    <row r="31" spans="1:20">
      <c r="A31" s="24" t="s">
        <v>33</v>
      </c>
      <c r="B31" s="38"/>
      <c r="C31" s="39"/>
      <c r="D31" s="39"/>
      <c r="E31" s="40"/>
      <c r="F31" s="41"/>
      <c r="G31" s="38"/>
      <c r="H31" s="32"/>
      <c r="I31" s="32"/>
      <c r="J31" s="32"/>
      <c r="K31" s="32"/>
      <c r="L31" s="27">
        <v>10000000</v>
      </c>
      <c r="M31" s="27">
        <v>24000000</v>
      </c>
    </row>
    <row r="32" spans="1:20">
      <c r="A32" s="24" t="s">
        <v>34</v>
      </c>
      <c r="B32" s="38"/>
      <c r="C32" s="39"/>
      <c r="D32" s="39"/>
      <c r="E32" s="40"/>
      <c r="F32" s="41"/>
      <c r="G32" s="38"/>
      <c r="H32" s="35"/>
      <c r="I32" s="35"/>
      <c r="J32" s="35"/>
      <c r="K32" s="35"/>
      <c r="L32" s="27">
        <v>0</v>
      </c>
      <c r="M32" s="27">
        <v>0</v>
      </c>
    </row>
    <row r="33" spans="1:13">
      <c r="A33" s="24" t="s">
        <v>35</v>
      </c>
      <c r="B33" s="38"/>
      <c r="C33" s="39"/>
      <c r="D33" s="39"/>
      <c r="E33" s="40"/>
      <c r="F33" s="41"/>
      <c r="G33" s="38"/>
      <c r="H33" s="35"/>
      <c r="I33" s="35"/>
      <c r="J33" s="35"/>
      <c r="K33" s="35"/>
      <c r="L33" s="27">
        <v>2500000</v>
      </c>
      <c r="M33" s="27">
        <v>9000000</v>
      </c>
    </row>
    <row r="34" spans="1:13">
      <c r="A34" s="24" t="s">
        <v>36</v>
      </c>
      <c r="B34" s="38"/>
      <c r="C34" s="39"/>
      <c r="D34" s="39"/>
      <c r="E34" s="40"/>
      <c r="F34" s="41"/>
      <c r="G34" s="38"/>
      <c r="H34" s="35"/>
      <c r="I34" s="35"/>
      <c r="J34" s="35"/>
      <c r="K34" s="35"/>
      <c r="L34" s="27"/>
      <c r="M34" s="27"/>
    </row>
    <row r="35" spans="1:13">
      <c r="A35" s="24" t="s">
        <v>37</v>
      </c>
      <c r="B35" s="38"/>
      <c r="C35" s="39"/>
      <c r="D35" s="39"/>
      <c r="E35" s="40"/>
      <c r="F35" s="41"/>
      <c r="G35" s="38"/>
      <c r="H35" s="28"/>
      <c r="I35" s="32"/>
      <c r="J35" s="32"/>
      <c r="K35" s="32"/>
      <c r="L35" s="27">
        <v>295000</v>
      </c>
      <c r="M35" s="27">
        <v>2500000</v>
      </c>
    </row>
    <row r="36" spans="1:13">
      <c r="A36" s="30" t="s">
        <v>38</v>
      </c>
      <c r="B36" s="38"/>
      <c r="C36" s="39"/>
      <c r="D36" s="39"/>
      <c r="E36" s="40"/>
      <c r="F36" s="41"/>
      <c r="G36" s="38"/>
      <c r="H36" s="35"/>
      <c r="I36" s="35"/>
      <c r="J36" s="35"/>
      <c r="K36" s="35"/>
      <c r="L36" s="31">
        <f>L30+L31+L32+L33+L34+L35</f>
        <v>13295000</v>
      </c>
      <c r="M36" s="31">
        <f>SUM(M28:M35)</f>
        <v>42500000</v>
      </c>
    </row>
    <row r="37" spans="1:13">
      <c r="A37" s="24" t="s">
        <v>79</v>
      </c>
      <c r="B37" s="38"/>
      <c r="C37" s="39"/>
      <c r="D37" s="39"/>
      <c r="E37" s="40"/>
      <c r="F37" s="41"/>
      <c r="G37" s="38"/>
      <c r="H37" s="35"/>
      <c r="I37" s="35"/>
      <c r="J37" s="35"/>
      <c r="K37" s="35"/>
      <c r="L37" s="27">
        <v>1200000</v>
      </c>
      <c r="M37" s="27">
        <v>1200000</v>
      </c>
    </row>
    <row r="38" spans="1:13">
      <c r="A38" s="30" t="s">
        <v>78</v>
      </c>
      <c r="B38" s="38"/>
      <c r="C38" s="39"/>
      <c r="D38" s="39"/>
      <c r="E38" s="40"/>
      <c r="F38" s="41"/>
      <c r="G38" s="38"/>
      <c r="H38" s="35"/>
      <c r="I38" s="35"/>
      <c r="J38" s="35"/>
      <c r="K38" s="35"/>
      <c r="L38" s="31">
        <v>1200000</v>
      </c>
      <c r="M38" s="31">
        <v>1200000</v>
      </c>
    </row>
    <row r="39" spans="1:13" ht="25.5">
      <c r="A39" s="24" t="s">
        <v>39</v>
      </c>
      <c r="B39" s="38"/>
      <c r="C39" s="39"/>
      <c r="D39" s="39"/>
      <c r="E39" s="40"/>
      <c r="F39" s="41"/>
      <c r="G39" s="38"/>
      <c r="H39" s="32"/>
      <c r="I39" s="32"/>
      <c r="J39" s="32"/>
      <c r="K39" s="32"/>
      <c r="L39" s="27"/>
      <c r="M39" s="27"/>
    </row>
    <row r="40" spans="1:13">
      <c r="A40" s="24" t="s">
        <v>40</v>
      </c>
      <c r="B40" s="38"/>
      <c r="C40" s="39"/>
      <c r="D40" s="39"/>
      <c r="E40" s="40"/>
      <c r="F40" s="41"/>
      <c r="G40" s="41"/>
      <c r="H40" s="28"/>
      <c r="I40" s="28"/>
      <c r="J40" s="28"/>
      <c r="K40" s="28"/>
      <c r="L40" s="27">
        <v>600000</v>
      </c>
      <c r="M40" s="27">
        <v>600000</v>
      </c>
    </row>
    <row r="41" spans="1:13">
      <c r="A41" s="24" t="s">
        <v>41</v>
      </c>
      <c r="B41" s="38"/>
      <c r="C41" s="39"/>
      <c r="D41" s="39"/>
      <c r="E41" s="40"/>
      <c r="F41" s="41"/>
      <c r="G41" s="38"/>
      <c r="H41" s="35"/>
      <c r="I41" s="35"/>
      <c r="J41" s="35"/>
      <c r="K41" s="35"/>
      <c r="L41" s="27"/>
      <c r="M41" s="27"/>
    </row>
    <row r="42" spans="1:13">
      <c r="A42" s="30" t="s">
        <v>42</v>
      </c>
      <c r="B42" s="38"/>
      <c r="C42" s="39"/>
      <c r="D42" s="39"/>
      <c r="E42" s="40"/>
      <c r="F42" s="41"/>
      <c r="G42" s="38"/>
      <c r="H42" s="35"/>
      <c r="I42" s="35"/>
      <c r="J42" s="35"/>
      <c r="K42" s="35"/>
      <c r="L42" s="31">
        <v>600000</v>
      </c>
      <c r="M42" s="31">
        <v>600000</v>
      </c>
    </row>
    <row r="43" spans="1:13" ht="25.5">
      <c r="A43" s="24" t="s">
        <v>43</v>
      </c>
      <c r="B43" s="43"/>
      <c r="C43" s="44"/>
      <c r="D43" s="44"/>
      <c r="E43" s="45"/>
      <c r="F43" s="46"/>
      <c r="G43" s="43"/>
      <c r="H43" s="32"/>
      <c r="I43" s="32"/>
      <c r="J43" s="32"/>
      <c r="K43" s="32"/>
      <c r="L43" s="27">
        <v>0</v>
      </c>
      <c r="M43" s="27">
        <v>12100000</v>
      </c>
    </row>
    <row r="44" spans="1:13">
      <c r="A44" s="24" t="s">
        <v>44</v>
      </c>
      <c r="B44" s="43"/>
      <c r="C44" s="44"/>
      <c r="D44" s="44"/>
      <c r="E44" s="45"/>
      <c r="F44" s="46"/>
      <c r="G44" s="43"/>
      <c r="H44" s="32"/>
      <c r="I44" s="32"/>
      <c r="J44" s="32"/>
      <c r="K44" s="32"/>
      <c r="L44" s="27">
        <v>0</v>
      </c>
      <c r="M44" s="27">
        <v>0</v>
      </c>
    </row>
    <row r="45" spans="1:13">
      <c r="A45" s="30" t="s">
        <v>45</v>
      </c>
      <c r="B45" s="43"/>
      <c r="C45" s="44"/>
      <c r="D45" s="44"/>
      <c r="E45" s="45"/>
      <c r="F45" s="46"/>
      <c r="G45" s="43"/>
      <c r="H45" s="32"/>
      <c r="I45" s="32"/>
      <c r="J45" s="32"/>
      <c r="K45" s="32"/>
      <c r="L45" s="31">
        <f>SUM(L44)</f>
        <v>0</v>
      </c>
      <c r="M45" s="31">
        <v>69611017</v>
      </c>
    </row>
    <row r="46" spans="1:13">
      <c r="A46" s="30" t="s">
        <v>46</v>
      </c>
      <c r="B46" s="43"/>
      <c r="C46" s="44"/>
      <c r="D46" s="44"/>
      <c r="E46" s="45"/>
      <c r="F46" s="46"/>
      <c r="G46" s="43"/>
      <c r="H46" s="32"/>
      <c r="I46" s="32"/>
      <c r="J46" s="32"/>
      <c r="K46" s="32"/>
      <c r="L46" s="31">
        <f>L45+L42+L36+L27+L20+L17+L38</f>
        <v>259736889</v>
      </c>
      <c r="M46" s="31">
        <f>M45+M42+M36+M27+M20+M17+M38+M43</f>
        <v>1001925417</v>
      </c>
    </row>
    <row r="47" spans="1:13" ht="14.25" customHeight="1">
      <c r="A47" s="24" t="s">
        <v>47</v>
      </c>
      <c r="B47" s="43"/>
      <c r="C47" s="44"/>
      <c r="D47" s="44"/>
      <c r="E47" s="45"/>
      <c r="F47" s="46"/>
      <c r="G47" s="43"/>
      <c r="H47" s="32"/>
      <c r="I47" s="32"/>
      <c r="J47" s="32"/>
      <c r="K47" s="32"/>
      <c r="L47" s="27">
        <v>91362341</v>
      </c>
      <c r="M47" s="27">
        <v>89146305</v>
      </c>
    </row>
    <row r="48" spans="1:13">
      <c r="A48" s="24" t="s">
        <v>86</v>
      </c>
      <c r="B48" s="43"/>
      <c r="C48" s="44"/>
      <c r="D48" s="44"/>
      <c r="E48" s="45"/>
      <c r="F48" s="46"/>
      <c r="G48" s="43"/>
      <c r="H48" s="32"/>
      <c r="I48" s="32"/>
      <c r="J48" s="32"/>
      <c r="K48" s="32"/>
      <c r="L48" s="27"/>
      <c r="M48" s="27">
        <v>10000000</v>
      </c>
    </row>
    <row r="49" spans="1:15">
      <c r="A49" s="30" t="s">
        <v>48</v>
      </c>
      <c r="B49" s="43"/>
      <c r="C49" s="44"/>
      <c r="D49" s="44"/>
      <c r="E49" s="45"/>
      <c r="F49" s="46"/>
      <c r="G49" s="43"/>
      <c r="H49" s="32"/>
      <c r="I49" s="32"/>
      <c r="J49" s="32"/>
      <c r="K49" s="32"/>
      <c r="L49" s="31">
        <v>91362341</v>
      </c>
      <c r="M49" s="31">
        <f>SUM(M47:M48)</f>
        <v>99146305</v>
      </c>
    </row>
    <row r="50" spans="1:15">
      <c r="A50" s="47" t="s">
        <v>49</v>
      </c>
      <c r="B50" s="48"/>
      <c r="C50" s="49"/>
      <c r="D50" s="49"/>
      <c r="E50" s="50"/>
      <c r="F50" s="51"/>
      <c r="G50" s="48"/>
      <c r="H50" s="52"/>
      <c r="I50" s="52"/>
      <c r="J50" s="52"/>
      <c r="K50" s="52"/>
      <c r="L50" s="53">
        <f>L46+L49</f>
        <v>351099230</v>
      </c>
      <c r="M50" s="53">
        <f>M46+M49</f>
        <v>1101071722</v>
      </c>
    </row>
    <row r="51" spans="1:15">
      <c r="A51" s="20"/>
      <c r="B51" s="11"/>
      <c r="C51" s="12"/>
      <c r="D51" s="12"/>
      <c r="E51" s="13"/>
      <c r="F51" s="14"/>
      <c r="G51" s="11"/>
      <c r="H51" s="8"/>
      <c r="I51" s="8"/>
      <c r="J51" s="8"/>
      <c r="K51" s="8"/>
      <c r="L51" s="8"/>
      <c r="M51" s="21"/>
    </row>
    <row r="52" spans="1:15">
      <c r="A52" s="67" t="s">
        <v>93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5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5">
      <c r="A54" s="69" t="s">
        <v>13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5">
      <c r="A55" s="1"/>
      <c r="B55" s="3"/>
      <c r="C55" s="1"/>
      <c r="D55" s="71"/>
      <c r="E55" s="71"/>
      <c r="F55" s="1"/>
      <c r="G55" s="1"/>
      <c r="H55" s="1"/>
      <c r="I55" s="1"/>
      <c r="J55" s="1"/>
      <c r="K55" s="1"/>
      <c r="L55" s="1"/>
      <c r="M55" s="1"/>
    </row>
    <row r="56" spans="1:15">
      <c r="A56" s="1"/>
      <c r="B56" s="1"/>
      <c r="C56" s="1"/>
      <c r="D56" s="4" t="s">
        <v>1</v>
      </c>
      <c r="E56" s="1"/>
      <c r="F56" s="1"/>
      <c r="G56" s="1"/>
      <c r="H56" s="1"/>
      <c r="I56" s="1"/>
      <c r="J56" s="1"/>
      <c r="K56" s="1"/>
      <c r="L56" s="1"/>
      <c r="M56" s="1" t="s">
        <v>80</v>
      </c>
    </row>
    <row r="57" spans="1:15">
      <c r="A57" s="72" t="s">
        <v>12</v>
      </c>
      <c r="B57" s="54"/>
      <c r="C57" s="54"/>
      <c r="D57" s="54"/>
      <c r="E57" s="55"/>
      <c r="F57" s="74"/>
      <c r="G57" s="56"/>
      <c r="H57" s="56"/>
      <c r="I57" s="56"/>
      <c r="J57" s="56"/>
      <c r="K57" s="57"/>
      <c r="L57" s="65" t="s">
        <v>90</v>
      </c>
      <c r="M57" s="65" t="s">
        <v>91</v>
      </c>
      <c r="N57" s="1"/>
      <c r="O57" s="1"/>
    </row>
    <row r="58" spans="1:15">
      <c r="A58" s="73"/>
      <c r="B58" s="33"/>
      <c r="C58" s="33"/>
      <c r="D58" s="33"/>
      <c r="E58" s="34"/>
      <c r="F58" s="75"/>
      <c r="G58" s="28"/>
      <c r="H58" s="28"/>
      <c r="I58" s="28"/>
      <c r="J58" s="28"/>
      <c r="K58" s="58"/>
      <c r="L58" s="66"/>
      <c r="M58" s="66"/>
      <c r="N58" s="1"/>
      <c r="O58" s="1"/>
    </row>
    <row r="59" spans="1:15">
      <c r="A59" s="30" t="s">
        <v>50</v>
      </c>
      <c r="B59" s="33"/>
      <c r="C59" s="33"/>
      <c r="D59" s="29"/>
      <c r="E59" s="34"/>
      <c r="F59" s="28"/>
      <c r="G59" s="28"/>
      <c r="H59" s="28"/>
      <c r="I59" s="32"/>
      <c r="J59" s="32"/>
      <c r="K59" s="32"/>
      <c r="L59" s="31">
        <v>22612940</v>
      </c>
      <c r="M59" s="31">
        <v>42812940</v>
      </c>
      <c r="N59" s="15"/>
      <c r="O59" s="1"/>
    </row>
    <row r="60" spans="1:15">
      <c r="A60" s="30" t="s">
        <v>51</v>
      </c>
      <c r="B60" s="33"/>
      <c r="C60" s="33"/>
      <c r="D60" s="29"/>
      <c r="E60" s="34"/>
      <c r="F60" s="28"/>
      <c r="G60" s="28"/>
      <c r="H60" s="28"/>
      <c r="I60" s="32"/>
      <c r="J60" s="32"/>
      <c r="K60" s="32"/>
      <c r="L60" s="31">
        <v>12398344</v>
      </c>
      <c r="M60" s="31">
        <v>12398344</v>
      </c>
      <c r="N60" s="15"/>
      <c r="O60" s="1"/>
    </row>
    <row r="61" spans="1:15">
      <c r="A61" s="30" t="s">
        <v>52</v>
      </c>
      <c r="B61" s="33"/>
      <c r="C61" s="33"/>
      <c r="D61" s="29"/>
      <c r="E61" s="34"/>
      <c r="F61" s="28"/>
      <c r="G61" s="28"/>
      <c r="H61" s="28"/>
      <c r="I61" s="32"/>
      <c r="J61" s="32"/>
      <c r="K61" s="32"/>
      <c r="L61" s="31">
        <f>L59+L60</f>
        <v>35011284</v>
      </c>
      <c r="M61" s="31">
        <f>M59+M60</f>
        <v>55211284</v>
      </c>
      <c r="N61" s="16"/>
      <c r="O61" s="1"/>
    </row>
    <row r="62" spans="1:15">
      <c r="A62" s="30" t="s">
        <v>76</v>
      </c>
      <c r="B62" s="36"/>
      <c r="C62" s="36"/>
      <c r="D62" s="26"/>
      <c r="E62" s="37"/>
      <c r="F62" s="25"/>
      <c r="G62" s="25"/>
      <c r="H62" s="25"/>
      <c r="I62" s="35"/>
      <c r="J62" s="35"/>
      <c r="K62" s="35"/>
      <c r="L62" s="31">
        <v>8068342</v>
      </c>
      <c r="M62" s="31">
        <v>9068342</v>
      </c>
      <c r="N62" s="16"/>
      <c r="O62" s="1"/>
    </row>
    <row r="63" spans="1:15">
      <c r="A63" s="30" t="s">
        <v>53</v>
      </c>
      <c r="B63" s="33"/>
      <c r="C63" s="33"/>
      <c r="D63" s="29"/>
      <c r="E63" s="34"/>
      <c r="F63" s="28"/>
      <c r="G63" s="28"/>
      <c r="H63" s="28"/>
      <c r="I63" s="32"/>
      <c r="J63" s="32"/>
      <c r="K63" s="32"/>
      <c r="L63" s="31">
        <v>8640000</v>
      </c>
      <c r="M63" s="31">
        <v>10411119</v>
      </c>
      <c r="N63" s="15"/>
      <c r="O63" s="1"/>
    </row>
    <row r="64" spans="1:15">
      <c r="A64" s="30" t="s">
        <v>54</v>
      </c>
      <c r="B64" s="33"/>
      <c r="C64" s="33"/>
      <c r="D64" s="29"/>
      <c r="E64" s="34"/>
      <c r="F64" s="28"/>
      <c r="G64" s="28"/>
      <c r="H64" s="28"/>
      <c r="I64" s="32"/>
      <c r="J64" s="32"/>
      <c r="K64" s="32"/>
      <c r="L64" s="31">
        <v>900000</v>
      </c>
      <c r="M64" s="31">
        <v>940000</v>
      </c>
      <c r="N64" s="16"/>
      <c r="O64" s="1"/>
    </row>
    <row r="65" spans="1:15">
      <c r="A65" s="30" t="s">
        <v>55</v>
      </c>
      <c r="B65" s="26"/>
      <c r="C65" s="26"/>
      <c r="D65" s="26"/>
      <c r="E65" s="25"/>
      <c r="F65" s="25"/>
      <c r="G65" s="35"/>
      <c r="H65" s="35"/>
      <c r="I65" s="35"/>
      <c r="J65" s="35"/>
      <c r="K65" s="35"/>
      <c r="L65" s="31">
        <v>16256022</v>
      </c>
      <c r="M65" s="31">
        <v>23434381</v>
      </c>
      <c r="N65" s="15"/>
      <c r="O65" s="1"/>
    </row>
    <row r="66" spans="1:15">
      <c r="A66" s="30" t="s">
        <v>56</v>
      </c>
      <c r="B66" s="59"/>
      <c r="C66" s="59"/>
      <c r="D66" s="60"/>
      <c r="E66" s="61"/>
      <c r="F66" s="61"/>
      <c r="G66" s="62"/>
      <c r="H66" s="63"/>
      <c r="I66" s="63"/>
      <c r="J66" s="63"/>
      <c r="K66" s="63"/>
      <c r="L66" s="31">
        <v>200000</v>
      </c>
      <c r="M66" s="31">
        <v>86930</v>
      </c>
      <c r="N66" s="15"/>
      <c r="O66" s="1"/>
    </row>
    <row r="67" spans="1:15">
      <c r="A67" s="30" t="s">
        <v>57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31">
        <v>5295000</v>
      </c>
      <c r="M67" s="31">
        <v>12792883</v>
      </c>
      <c r="N67" s="1"/>
      <c r="O67" s="1"/>
    </row>
    <row r="68" spans="1:15">
      <c r="A68" s="30" t="s">
        <v>58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31">
        <f>SUM(L63:L67)</f>
        <v>31291022</v>
      </c>
      <c r="M68" s="31">
        <f>SUM(M63:M67)</f>
        <v>47665313</v>
      </c>
    </row>
    <row r="69" spans="1:15">
      <c r="A69" s="30" t="s">
        <v>59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31">
        <v>18302000</v>
      </c>
      <c r="M69" s="31">
        <v>11878284</v>
      </c>
    </row>
    <row r="70" spans="1:15">
      <c r="A70" s="24" t="s">
        <v>73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27">
        <v>3614842</v>
      </c>
      <c r="M70" s="64">
        <v>661006484</v>
      </c>
    </row>
    <row r="71" spans="1:15">
      <c r="A71" s="30" t="s">
        <v>60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31">
        <f>32238184+10731888+L70</f>
        <v>46584914</v>
      </c>
      <c r="M71" s="31">
        <v>52226667</v>
      </c>
    </row>
    <row r="72" spans="1:15">
      <c r="A72" s="30" t="s">
        <v>87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31"/>
      <c r="M72" s="31">
        <v>2598380</v>
      </c>
    </row>
    <row r="73" spans="1:15">
      <c r="A73" s="24" t="s">
        <v>72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27">
        <v>10000000</v>
      </c>
      <c r="M73" s="27">
        <v>29827559</v>
      </c>
    </row>
    <row r="74" spans="1:15">
      <c r="A74" s="24" t="s">
        <v>88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27"/>
      <c r="M74" s="27">
        <v>2472441</v>
      </c>
    </row>
    <row r="75" spans="1:15">
      <c r="A75" s="24" t="s">
        <v>61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27">
        <v>2600000</v>
      </c>
      <c r="M75" s="27">
        <v>300000</v>
      </c>
    </row>
    <row r="76" spans="1:15">
      <c r="A76" s="24" t="s">
        <v>62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27">
        <v>3200000</v>
      </c>
      <c r="M76" s="27">
        <v>3200000</v>
      </c>
    </row>
    <row r="77" spans="1:15">
      <c r="A77" s="30" t="s">
        <v>63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31">
        <f>SUM(L73:L76)</f>
        <v>15800000</v>
      </c>
      <c r="M77" s="31">
        <f>SUM(M73:M76)</f>
        <v>35800000</v>
      </c>
    </row>
    <row r="78" spans="1:15">
      <c r="A78" s="24" t="s">
        <v>64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27">
        <v>0</v>
      </c>
      <c r="M78" s="27">
        <v>3379967</v>
      </c>
    </row>
    <row r="79" spans="1:15">
      <c r="A79" s="24" t="s">
        <v>65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27">
        <v>0</v>
      </c>
      <c r="M79" s="27">
        <v>912591</v>
      </c>
    </row>
    <row r="80" spans="1:15">
      <c r="A80" s="30" t="s">
        <v>66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31">
        <v>0</v>
      </c>
      <c r="M80" s="31">
        <f>SUM(M78:M79)</f>
        <v>4292558</v>
      </c>
    </row>
    <row r="81" spans="1:13">
      <c r="A81" s="24" t="s">
        <v>89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31"/>
      <c r="M81" s="27">
        <v>12100000</v>
      </c>
    </row>
    <row r="82" spans="1:13">
      <c r="A82" s="24" t="s">
        <v>82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27">
        <v>71879479</v>
      </c>
      <c r="M82" s="27">
        <v>71879479</v>
      </c>
    </row>
    <row r="83" spans="1:13">
      <c r="A83" s="30" t="s">
        <v>67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31">
        <f>SUM(L82)</f>
        <v>71879479</v>
      </c>
      <c r="M83" s="31">
        <f>SUM(M81:M82)</f>
        <v>83979479</v>
      </c>
    </row>
    <row r="84" spans="1:13">
      <c r="A84" s="30" t="s">
        <v>68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31">
        <f>L61+L62+L68+L69+L70+L71+L77+L83-L70</f>
        <v>226937041</v>
      </c>
      <c r="M84" s="31">
        <f>M61+M62+M68+M69+M70+M71+M77+M83+M72+M80</f>
        <v>963726791</v>
      </c>
    </row>
    <row r="85" spans="1:13">
      <c r="A85" s="24" t="s">
        <v>81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27">
        <v>6000000</v>
      </c>
      <c r="M85" s="27">
        <v>7049934</v>
      </c>
    </row>
    <row r="86" spans="1:13">
      <c r="A86" s="24" t="s">
        <v>69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27">
        <v>118162189</v>
      </c>
      <c r="M86" s="27">
        <v>120294997</v>
      </c>
    </row>
    <row r="87" spans="1:13">
      <c r="A87" s="24" t="s">
        <v>94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27">
        <v>0</v>
      </c>
      <c r="M87" s="27">
        <v>10000000</v>
      </c>
    </row>
    <row r="88" spans="1:13">
      <c r="A88" s="30" t="s">
        <v>70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31">
        <f>L85+L86</f>
        <v>124162189</v>
      </c>
      <c r="M88" s="31">
        <f>SUM(M85:M87)</f>
        <v>137344931</v>
      </c>
    </row>
    <row r="89" spans="1:13">
      <c r="A89" s="30" t="s">
        <v>71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31">
        <f>L84+L88</f>
        <v>351099230</v>
      </c>
      <c r="M89" s="31">
        <f>M84+M88</f>
        <v>1101071722</v>
      </c>
    </row>
  </sheetData>
  <mergeCells count="15">
    <mergeCell ref="A6:A7"/>
    <mergeCell ref="D6:D7"/>
    <mergeCell ref="F6:F7"/>
    <mergeCell ref="M6:M7"/>
    <mergeCell ref="A1:M1"/>
    <mergeCell ref="A3:M3"/>
    <mergeCell ref="D4:E4"/>
    <mergeCell ref="L6:L7"/>
    <mergeCell ref="M57:M58"/>
    <mergeCell ref="A52:M52"/>
    <mergeCell ref="A54:M54"/>
    <mergeCell ref="D55:E55"/>
    <mergeCell ref="A57:A58"/>
    <mergeCell ref="F57:F58"/>
    <mergeCell ref="L57:L58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94" orientation="portrait" r:id="rId1"/>
  <headerFooter alignWithMargins="0"/>
  <rowBreaks count="1" manualBreakCount="1">
    <brk id="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ÖNKORM2017.</vt:lpstr>
      <vt:lpstr>ÖNKORM2017.!Nyomtatási_terület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2017-10-25T10:36:55Z</cp:lastPrinted>
  <dcterms:created xsi:type="dcterms:W3CDTF">2004-09-06T09:45:18Z</dcterms:created>
  <dcterms:modified xsi:type="dcterms:W3CDTF">2017-10-25T10:37:12Z</dcterms:modified>
</cp:coreProperties>
</file>