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895" yWindow="2895" windowWidth="14400" windowHeight="10725"/>
  </bookViews>
  <sheets>
    <sheet name="Munka1" sheetId="2" r:id="rId1"/>
    <sheet name="Munka3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2"/>
  <c r="G27"/>
  <c r="G26"/>
  <c r="G25"/>
  <c r="G24"/>
  <c r="G23"/>
  <c r="G22"/>
  <c r="G21"/>
  <c r="G20"/>
  <c r="G19"/>
  <c r="G18"/>
  <c r="G17"/>
  <c r="G15"/>
  <c r="G14"/>
  <c r="G13"/>
  <c r="G12"/>
  <c r="G11"/>
  <c r="G10"/>
  <c r="G9"/>
  <c r="L23"/>
  <c r="L25"/>
  <c r="L22"/>
  <c r="L12"/>
  <c r="L18"/>
  <c r="L17"/>
  <c r="L16"/>
  <c r="L19" l="1"/>
  <c r="L15"/>
  <c r="L14"/>
  <c r="L13"/>
  <c r="L11"/>
  <c r="L10"/>
  <c r="L9"/>
  <c r="J27"/>
  <c r="I27"/>
  <c r="L26"/>
  <c r="F26"/>
  <c r="F20"/>
  <c r="C26"/>
  <c r="E26"/>
  <c r="E20"/>
  <c r="C20"/>
  <c r="L20" l="1"/>
  <c r="E27"/>
  <c r="C27"/>
  <c r="F27"/>
  <c r="L27" s="1"/>
</calcChain>
</file>

<file path=xl/sharedStrings.xml><?xml version="1.0" encoding="utf-8"?>
<sst xmlns="http://schemas.openxmlformats.org/spreadsheetml/2006/main" count="52" uniqueCount="43">
  <si>
    <t>Feladat megnevezése</t>
  </si>
  <si>
    <t>sorszám</t>
  </si>
  <si>
    <t>1.</t>
  </si>
  <si>
    <t>Kincsesbánya Község Önkormányzata</t>
  </si>
  <si>
    <t>Önkormányzat</t>
  </si>
  <si>
    <t>Közös Hivatal</t>
  </si>
  <si>
    <t>Összesen</t>
  </si>
  <si>
    <t>2.</t>
  </si>
  <si>
    <t>3.</t>
  </si>
  <si>
    <t>Módosított előirányzat</t>
  </si>
  <si>
    <t>5.</t>
  </si>
  <si>
    <t>6.</t>
  </si>
  <si>
    <t>7.</t>
  </si>
  <si>
    <t>8.</t>
  </si>
  <si>
    <t>Teljesítés</t>
  </si>
  <si>
    <t>Eredeti előirányzat</t>
  </si>
  <si>
    <t>%</t>
  </si>
  <si>
    <t>Kisértékű eszközbeszerzés (hivatal)</t>
  </si>
  <si>
    <t>Kisértékű eszközbeszerzés (Óvoda)</t>
  </si>
  <si>
    <t>Kisértékű eszközbeszerzés ( Védőnő)</t>
  </si>
  <si>
    <t>Kisértékű eszközbeszerzés (községg.,közfogl.)</t>
  </si>
  <si>
    <t>Fejlesztési kiadások összesen</t>
  </si>
  <si>
    <t>Csatornahálózat, szennyvíztiszt. felújítása</t>
  </si>
  <si>
    <t>Felújítási kiadások összesen:</t>
  </si>
  <si>
    <t>Beruházási, felújítási kiadások összesen:</t>
  </si>
  <si>
    <t>Adatok Ft-ban</t>
  </si>
  <si>
    <t>T.O.P. 1.2.1 Kerékpárút építése</t>
  </si>
  <si>
    <t>T.O.P 3.2.1. Energetikai korszerűsítés</t>
  </si>
  <si>
    <t>4.</t>
  </si>
  <si>
    <t>Somosmáli út felújytása</t>
  </si>
  <si>
    <t>2019. évi Beuházási, felújítási kiadásai</t>
  </si>
  <si>
    <t>9.</t>
  </si>
  <si>
    <t>Kisértékű eszközbeszerzés (Orvos)</t>
  </si>
  <si>
    <t>Kisértékű eszközbeszerzés (Múvelődési Ház).)</t>
  </si>
  <si>
    <t>Óvoda felújítása</t>
  </si>
  <si>
    <t xml:space="preserve">eszközbeszerzés (szivattyúk) </t>
  </si>
  <si>
    <t>10.</t>
  </si>
  <si>
    <t>Kisértékű eszközbeszerzés ( Községgazd.)</t>
  </si>
  <si>
    <t>Emlékmű járda felújítás</t>
  </si>
  <si>
    <t>Klima(fogorvos)</t>
  </si>
  <si>
    <t>11.</t>
  </si>
  <si>
    <t>Számítógép konfiguráció (hivatal)</t>
  </si>
  <si>
    <t>8. melléklet a 9/2020.(VII. 13.) önkormányzati rendelethez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</si>
</sst>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3" xfId="0" applyBorder="1"/>
    <xf numFmtId="0" fontId="0" fillId="0" borderId="3" xfId="0" applyFill="1" applyBorder="1"/>
    <xf numFmtId="0" fontId="2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/>
    </xf>
    <xf numFmtId="0" fontId="0" fillId="3" borderId="1" xfId="0" applyFill="1" applyBorder="1" applyAlignment="1"/>
    <xf numFmtId="3" fontId="2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3" fontId="0" fillId="3" borderId="1" xfId="0" applyNumberForma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10" fontId="0" fillId="0" borderId="1" xfId="0" applyNumberFormat="1" applyFon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2" fillId="0" borderId="16" xfId="0" applyFont="1" applyBorder="1" applyAlignment="1">
      <alignment horizontal="center" vertical="center" textRotation="180" shrinkToFit="1"/>
    </xf>
    <xf numFmtId="0" fontId="2" fillId="0" borderId="17" xfId="0" applyFont="1" applyBorder="1" applyAlignment="1">
      <alignment horizontal="center" vertical="center" textRotation="180" shrinkToFit="1"/>
    </xf>
    <xf numFmtId="0" fontId="2" fillId="0" borderId="18" xfId="0" applyFont="1" applyBorder="1" applyAlignment="1">
      <alignment horizontal="center" vertical="center" textRotation="180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right" vertical="center"/>
    </xf>
    <xf numFmtId="10" fontId="5" fillId="0" borderId="15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4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8" xfId="0" applyFill="1" applyBorder="1"/>
    <xf numFmtId="3" fontId="7" fillId="0" borderId="6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L31"/>
  <sheetViews>
    <sheetView tabSelected="1" workbookViewId="0">
      <selection activeCell="A2" sqref="A2:L2"/>
    </sheetView>
  </sheetViews>
  <sheetFormatPr defaultRowHeight="12.75"/>
  <cols>
    <col min="1" max="1" width="3" customWidth="1"/>
    <col min="2" max="2" width="41.140625" customWidth="1"/>
    <col min="3" max="3" width="14.28515625" customWidth="1"/>
    <col min="4" max="4" width="16.28515625" hidden="1" customWidth="1"/>
    <col min="5" max="5" width="15" customWidth="1"/>
    <col min="6" max="6" width="14.7109375" customWidth="1"/>
    <col min="7" max="7" width="8.42578125" customWidth="1"/>
    <col min="8" max="9" width="10.28515625" customWidth="1"/>
    <col min="10" max="10" width="11.85546875" customWidth="1"/>
    <col min="11" max="11" width="6.28515625" customWidth="1"/>
    <col min="12" max="12" width="14.85546875" customWidth="1"/>
  </cols>
  <sheetData>
    <row r="2" spans="1:12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3" customFormat="1" ht="20.100000000000001" customHeight="1">
      <c r="A3" s="55" t="s">
        <v>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s="3" customFormat="1" ht="20.100000000000001" customHeight="1">
      <c r="A4" s="55" t="s">
        <v>30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3.5" thickBot="1">
      <c r="A5" s="39" t="s">
        <v>25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>
      <c r="A6" s="40" t="s">
        <v>1</v>
      </c>
      <c r="B6" s="43" t="s">
        <v>0</v>
      </c>
      <c r="C6" s="47" t="s">
        <v>4</v>
      </c>
      <c r="D6" s="48"/>
      <c r="E6" s="48"/>
      <c r="F6" s="48"/>
      <c r="G6" s="49"/>
      <c r="H6" s="50" t="s">
        <v>5</v>
      </c>
      <c r="I6" s="51"/>
      <c r="J6" s="51"/>
      <c r="K6" s="52"/>
      <c r="L6" s="10"/>
    </row>
    <row r="7" spans="1:12" ht="12.75" customHeight="1">
      <c r="A7" s="41"/>
      <c r="B7" s="44"/>
      <c r="C7" s="35" t="s">
        <v>15</v>
      </c>
      <c r="D7" s="34"/>
      <c r="E7" s="35" t="s">
        <v>9</v>
      </c>
      <c r="F7" s="33" t="s">
        <v>14</v>
      </c>
      <c r="G7" s="45" t="s">
        <v>16</v>
      </c>
      <c r="H7" s="35" t="s">
        <v>15</v>
      </c>
      <c r="I7" s="35" t="s">
        <v>9</v>
      </c>
      <c r="J7" s="33" t="s">
        <v>14</v>
      </c>
      <c r="K7" s="36" t="s">
        <v>16</v>
      </c>
      <c r="L7" s="38" t="s">
        <v>6</v>
      </c>
    </row>
    <row r="8" spans="1:12">
      <c r="A8" s="42"/>
      <c r="B8" s="44"/>
      <c r="C8" s="35"/>
      <c r="D8" s="34"/>
      <c r="E8" s="35"/>
      <c r="F8" s="33"/>
      <c r="G8" s="46"/>
      <c r="H8" s="35"/>
      <c r="I8" s="35"/>
      <c r="J8" s="33"/>
      <c r="K8" s="37"/>
      <c r="L8" s="38"/>
    </row>
    <row r="9" spans="1:12" ht="19.5" customHeight="1">
      <c r="A9" s="8" t="s">
        <v>2</v>
      </c>
      <c r="B9" s="21" t="s">
        <v>39</v>
      </c>
      <c r="C9" s="13"/>
      <c r="D9" s="22"/>
      <c r="E9" s="12">
        <v>260350</v>
      </c>
      <c r="F9" s="13">
        <v>260350</v>
      </c>
      <c r="G9" s="29">
        <f>F9/E9</f>
        <v>1</v>
      </c>
      <c r="H9" s="14"/>
      <c r="I9" s="15"/>
      <c r="J9" s="14"/>
      <c r="K9" s="14"/>
      <c r="L9" s="30">
        <f t="shared" ref="L9:L19" si="0">F9</f>
        <v>260350</v>
      </c>
    </row>
    <row r="10" spans="1:12" ht="19.5" customHeight="1">
      <c r="A10" s="9" t="s">
        <v>7</v>
      </c>
      <c r="B10" s="23" t="s">
        <v>26</v>
      </c>
      <c r="C10" s="13">
        <v>67431908</v>
      </c>
      <c r="D10" s="22"/>
      <c r="E10" s="12">
        <v>53430403</v>
      </c>
      <c r="F10" s="13">
        <v>48917603</v>
      </c>
      <c r="G10" s="29">
        <f t="shared" ref="G10:G27" si="1">F10/E10</f>
        <v>0.91553872427277028</v>
      </c>
      <c r="H10" s="14"/>
      <c r="I10" s="15"/>
      <c r="J10" s="14"/>
      <c r="K10" s="14"/>
      <c r="L10" s="30">
        <f t="shared" si="0"/>
        <v>48917603</v>
      </c>
    </row>
    <row r="11" spans="1:12" ht="19.5" customHeight="1">
      <c r="A11" s="9" t="s">
        <v>8</v>
      </c>
      <c r="B11" s="23" t="s">
        <v>35</v>
      </c>
      <c r="C11" s="13"/>
      <c r="D11" s="24"/>
      <c r="E11" s="12">
        <v>3676860</v>
      </c>
      <c r="F11" s="13">
        <v>3676860</v>
      </c>
      <c r="G11" s="29">
        <f t="shared" si="1"/>
        <v>1</v>
      </c>
      <c r="H11" s="16"/>
      <c r="I11" s="15"/>
      <c r="J11" s="14"/>
      <c r="K11" s="14"/>
      <c r="L11" s="30">
        <f t="shared" si="0"/>
        <v>3676860</v>
      </c>
    </row>
    <row r="12" spans="1:12" ht="19.5" customHeight="1">
      <c r="A12" s="9" t="s">
        <v>28</v>
      </c>
      <c r="B12" s="23" t="s">
        <v>33</v>
      </c>
      <c r="C12" s="13"/>
      <c r="D12" s="24"/>
      <c r="E12" s="12">
        <v>111200</v>
      </c>
      <c r="F12" s="13">
        <v>111200</v>
      </c>
      <c r="G12" s="29">
        <f t="shared" si="1"/>
        <v>1</v>
      </c>
      <c r="H12" s="16"/>
      <c r="I12" s="14"/>
      <c r="J12" s="14"/>
      <c r="K12" s="14"/>
      <c r="L12" s="30">
        <f>F12</f>
        <v>111200</v>
      </c>
    </row>
    <row r="13" spans="1:12" ht="19.5" customHeight="1">
      <c r="A13" s="9" t="s">
        <v>10</v>
      </c>
      <c r="B13" s="23" t="s">
        <v>17</v>
      </c>
      <c r="C13" s="13">
        <v>55500</v>
      </c>
      <c r="D13" s="24"/>
      <c r="E13" s="12">
        <v>1168263</v>
      </c>
      <c r="F13" s="13">
        <v>1148563</v>
      </c>
      <c r="G13" s="29">
        <f t="shared" si="1"/>
        <v>0.98313735862558349</v>
      </c>
      <c r="H13" s="16"/>
      <c r="I13" s="11"/>
      <c r="J13" s="14"/>
      <c r="K13" s="14"/>
      <c r="L13" s="30">
        <f t="shared" si="0"/>
        <v>1148563</v>
      </c>
    </row>
    <row r="14" spans="1:12" ht="19.5" customHeight="1">
      <c r="A14" s="9" t="s">
        <v>11</v>
      </c>
      <c r="B14" s="23" t="s">
        <v>20</v>
      </c>
      <c r="C14" s="13">
        <v>0</v>
      </c>
      <c r="D14" s="24"/>
      <c r="E14" s="12">
        <v>115900</v>
      </c>
      <c r="F14" s="13">
        <v>115900</v>
      </c>
      <c r="G14" s="29">
        <f t="shared" si="1"/>
        <v>1</v>
      </c>
      <c r="H14" s="16"/>
      <c r="I14" s="15"/>
      <c r="J14" s="14"/>
      <c r="K14" s="14"/>
      <c r="L14" s="30">
        <f t="shared" si="0"/>
        <v>115900</v>
      </c>
    </row>
    <row r="15" spans="1:12" ht="19.5" customHeight="1">
      <c r="A15" s="9" t="s">
        <v>12</v>
      </c>
      <c r="B15" s="23" t="s">
        <v>18</v>
      </c>
      <c r="C15" s="13"/>
      <c r="D15" s="24"/>
      <c r="E15" s="12">
        <v>179900</v>
      </c>
      <c r="F15" s="13">
        <v>134900</v>
      </c>
      <c r="G15" s="29">
        <f t="shared" si="1"/>
        <v>0.74986103390772652</v>
      </c>
      <c r="H15" s="16"/>
      <c r="I15" s="15"/>
      <c r="J15" s="14"/>
      <c r="K15" s="14"/>
      <c r="L15" s="30">
        <f t="shared" si="0"/>
        <v>134900</v>
      </c>
    </row>
    <row r="16" spans="1:12" ht="19.5" customHeight="1">
      <c r="A16" s="9" t="s">
        <v>13</v>
      </c>
      <c r="B16" s="23" t="s">
        <v>32</v>
      </c>
      <c r="C16" s="13"/>
      <c r="D16" s="24"/>
      <c r="E16" s="12">
        <v>110000</v>
      </c>
      <c r="F16" s="13">
        <v>110000</v>
      </c>
      <c r="G16" s="29">
        <f>F16/E16</f>
        <v>1</v>
      </c>
      <c r="H16" s="16"/>
      <c r="I16" s="15"/>
      <c r="J16" s="14"/>
      <c r="K16" s="14"/>
      <c r="L16" s="30">
        <f t="shared" si="0"/>
        <v>110000</v>
      </c>
    </row>
    <row r="17" spans="1:12" ht="19.5" customHeight="1">
      <c r="A17" s="9" t="s">
        <v>31</v>
      </c>
      <c r="B17" s="23" t="s">
        <v>37</v>
      </c>
      <c r="C17" s="13"/>
      <c r="D17" s="24"/>
      <c r="E17" s="12">
        <v>46875</v>
      </c>
      <c r="F17" s="13">
        <v>46875</v>
      </c>
      <c r="G17" s="29">
        <f t="shared" si="1"/>
        <v>1</v>
      </c>
      <c r="H17" s="16"/>
      <c r="I17" s="15"/>
      <c r="J17" s="14"/>
      <c r="K17" s="14"/>
      <c r="L17" s="30">
        <f t="shared" si="0"/>
        <v>46875</v>
      </c>
    </row>
    <row r="18" spans="1:12" ht="19.5" customHeight="1">
      <c r="A18" s="9" t="s">
        <v>36</v>
      </c>
      <c r="B18" s="23" t="s">
        <v>41</v>
      </c>
      <c r="C18" s="13"/>
      <c r="D18" s="24"/>
      <c r="E18" s="12">
        <v>288290</v>
      </c>
      <c r="F18" s="13">
        <v>288290</v>
      </c>
      <c r="G18" s="29">
        <f t="shared" si="1"/>
        <v>1</v>
      </c>
      <c r="H18" s="16"/>
      <c r="I18" s="15"/>
      <c r="J18" s="14"/>
      <c r="K18" s="14"/>
      <c r="L18" s="30">
        <f t="shared" si="0"/>
        <v>288290</v>
      </c>
    </row>
    <row r="19" spans="1:12" ht="19.5" customHeight="1">
      <c r="A19" s="9" t="s">
        <v>40</v>
      </c>
      <c r="B19" s="23" t="s">
        <v>19</v>
      </c>
      <c r="C19" s="13"/>
      <c r="D19" s="24"/>
      <c r="E19" s="12">
        <v>35560</v>
      </c>
      <c r="F19" s="13">
        <v>35560</v>
      </c>
      <c r="G19" s="29">
        <f t="shared" si="1"/>
        <v>1</v>
      </c>
      <c r="H19" s="16"/>
      <c r="I19" s="15"/>
      <c r="J19" s="14"/>
      <c r="K19" s="14"/>
      <c r="L19" s="30">
        <f t="shared" si="0"/>
        <v>35560</v>
      </c>
    </row>
    <row r="20" spans="1:12" ht="19.5" customHeight="1">
      <c r="A20" s="9"/>
      <c r="B20" s="25" t="s">
        <v>21</v>
      </c>
      <c r="C20" s="18">
        <f>SUM(C9:C19)</f>
        <v>67487408</v>
      </c>
      <c r="D20" s="26"/>
      <c r="E20" s="18">
        <f>SUM(E9:E19)</f>
        <v>59423601</v>
      </c>
      <c r="F20" s="18">
        <f>SUM(F9:F19)</f>
        <v>54846101</v>
      </c>
      <c r="G20" s="29">
        <f t="shared" si="1"/>
        <v>0.92296831691502501</v>
      </c>
      <c r="H20" s="19">
        <v>0</v>
      </c>
      <c r="I20" s="17">
        <v>0</v>
      </c>
      <c r="J20" s="17">
        <v>0</v>
      </c>
      <c r="K20" s="17"/>
      <c r="L20" s="31">
        <f>F20+J20</f>
        <v>54846101</v>
      </c>
    </row>
    <row r="21" spans="1:12" ht="19.5" customHeight="1">
      <c r="A21" s="9" t="s">
        <v>2</v>
      </c>
      <c r="B21" s="23" t="s">
        <v>22</v>
      </c>
      <c r="C21" s="13">
        <v>5500000</v>
      </c>
      <c r="D21" s="24"/>
      <c r="E21" s="12">
        <v>1471602</v>
      </c>
      <c r="F21" s="13">
        <v>0</v>
      </c>
      <c r="G21" s="29">
        <f t="shared" si="1"/>
        <v>0</v>
      </c>
      <c r="H21" s="16"/>
      <c r="I21" s="15"/>
      <c r="J21" s="14"/>
      <c r="K21" s="14"/>
      <c r="L21" s="30">
        <v>0</v>
      </c>
    </row>
    <row r="22" spans="1:12" ht="19.5" customHeight="1">
      <c r="A22" s="9" t="s">
        <v>7</v>
      </c>
      <c r="B22" s="23" t="s">
        <v>29</v>
      </c>
      <c r="C22" s="13">
        <v>6985000</v>
      </c>
      <c r="D22" s="24"/>
      <c r="E22" s="12">
        <v>7981117</v>
      </c>
      <c r="F22" s="13">
        <v>7981117</v>
      </c>
      <c r="G22" s="29">
        <f t="shared" si="1"/>
        <v>1</v>
      </c>
      <c r="H22" s="16"/>
      <c r="I22" s="15"/>
      <c r="J22" s="14"/>
      <c r="K22" s="14"/>
      <c r="L22" s="30">
        <f>F22</f>
        <v>7981117</v>
      </c>
    </row>
    <row r="23" spans="1:12" ht="19.5" customHeight="1">
      <c r="A23" s="9" t="s">
        <v>8</v>
      </c>
      <c r="B23" s="23" t="s">
        <v>34</v>
      </c>
      <c r="C23" s="13"/>
      <c r="D23" s="24"/>
      <c r="E23" s="12">
        <v>292100</v>
      </c>
      <c r="F23" s="13">
        <v>292100</v>
      </c>
      <c r="G23" s="29">
        <f t="shared" si="1"/>
        <v>1</v>
      </c>
      <c r="H23" s="16"/>
      <c r="I23" s="15"/>
      <c r="J23" s="14"/>
      <c r="K23" s="14"/>
      <c r="L23" s="30">
        <f>F23</f>
        <v>292100</v>
      </c>
    </row>
    <row r="24" spans="1:12" ht="19.5" customHeight="1">
      <c r="A24" s="9" t="s">
        <v>28</v>
      </c>
      <c r="B24" s="23" t="s">
        <v>38</v>
      </c>
      <c r="C24" s="13">
        <v>1270000</v>
      </c>
      <c r="D24" s="24"/>
      <c r="E24" s="12">
        <v>1270000</v>
      </c>
      <c r="F24" s="13"/>
      <c r="G24" s="29">
        <f t="shared" si="1"/>
        <v>0</v>
      </c>
      <c r="H24" s="16"/>
      <c r="I24" s="15"/>
      <c r="J24" s="14"/>
      <c r="K24" s="14"/>
      <c r="L24" s="30"/>
    </row>
    <row r="25" spans="1:12" ht="19.5" customHeight="1">
      <c r="A25" s="9" t="s">
        <v>10</v>
      </c>
      <c r="B25" s="23" t="s">
        <v>27</v>
      </c>
      <c r="C25" s="13">
        <v>56101779</v>
      </c>
      <c r="D25" s="24"/>
      <c r="E25" s="12">
        <v>57446860</v>
      </c>
      <c r="F25" s="13">
        <v>57073874</v>
      </c>
      <c r="G25" s="29">
        <f t="shared" si="1"/>
        <v>0.99350728656013576</v>
      </c>
      <c r="H25" s="16"/>
      <c r="I25" s="15"/>
      <c r="J25" s="14"/>
      <c r="K25" s="14"/>
      <c r="L25" s="30">
        <f>F25</f>
        <v>57073874</v>
      </c>
    </row>
    <row r="26" spans="1:12" ht="19.5" customHeight="1">
      <c r="A26" s="9"/>
      <c r="B26" s="25" t="s">
        <v>23</v>
      </c>
      <c r="C26" s="18">
        <f>SUM(C21:C25)</f>
        <v>69856779</v>
      </c>
      <c r="D26" s="26"/>
      <c r="E26" s="18">
        <f>SUM(E21:E25)</f>
        <v>68461679</v>
      </c>
      <c r="F26" s="18">
        <f>SUM(F21:F25)</f>
        <v>65347091</v>
      </c>
      <c r="G26" s="29">
        <f t="shared" si="1"/>
        <v>0.95450611136779162</v>
      </c>
      <c r="H26" s="17">
        <v>0</v>
      </c>
      <c r="I26" s="20">
        <v>0</v>
      </c>
      <c r="J26" s="17">
        <v>0</v>
      </c>
      <c r="K26" s="17"/>
      <c r="L26" s="31">
        <f>SUM(L21:L25)</f>
        <v>65347091</v>
      </c>
    </row>
    <row r="27" spans="1:12" ht="19.5" customHeight="1">
      <c r="A27" s="60"/>
      <c r="B27" s="58" t="s">
        <v>24</v>
      </c>
      <c r="C27" s="56">
        <f>C20+C26</f>
        <v>137344187</v>
      </c>
      <c r="D27" s="27"/>
      <c r="E27" s="56">
        <f>E20+E26</f>
        <v>127885280</v>
      </c>
      <c r="F27" s="56">
        <f>F20+F26</f>
        <v>120193192</v>
      </c>
      <c r="G27" s="53">
        <f t="shared" si="1"/>
        <v>0.93985165454538633</v>
      </c>
      <c r="H27" s="64">
        <v>0</v>
      </c>
      <c r="I27" s="64">
        <f>I20+I26</f>
        <v>0</v>
      </c>
      <c r="J27" s="64">
        <f>J20+J26</f>
        <v>0</v>
      </c>
      <c r="K27" s="64"/>
      <c r="L27" s="62">
        <f>F27+J27</f>
        <v>120193192</v>
      </c>
    </row>
    <row r="28" spans="1:12" ht="19.5" customHeight="1" thickBot="1">
      <c r="A28" s="61"/>
      <c r="B28" s="59"/>
      <c r="C28" s="57"/>
      <c r="D28" s="28"/>
      <c r="E28" s="57"/>
      <c r="F28" s="57"/>
      <c r="G28" s="54"/>
      <c r="H28" s="65"/>
      <c r="I28" s="65"/>
      <c r="J28" s="65"/>
      <c r="K28" s="65"/>
      <c r="L28" s="63"/>
    </row>
    <row r="29" spans="1:12">
      <c r="A29" s="1"/>
      <c r="B29" s="2"/>
      <c r="C29" s="1"/>
      <c r="D29" s="1"/>
    </row>
    <row r="30" spans="1:12">
      <c r="A30" s="1"/>
      <c r="B30" s="4"/>
      <c r="C30" s="7"/>
      <c r="D30" s="1"/>
    </row>
    <row r="31" spans="1:12">
      <c r="A31" s="5"/>
      <c r="B31" s="6"/>
      <c r="C31" s="1"/>
      <c r="D31" s="1"/>
    </row>
  </sheetData>
  <mergeCells count="29">
    <mergeCell ref="G27:G28"/>
    <mergeCell ref="A3:L3"/>
    <mergeCell ref="A4:L4"/>
    <mergeCell ref="F27:F28"/>
    <mergeCell ref="B27:B28"/>
    <mergeCell ref="C27:C28"/>
    <mergeCell ref="E27:E28"/>
    <mergeCell ref="A27:A28"/>
    <mergeCell ref="L27:L28"/>
    <mergeCell ref="H27:H28"/>
    <mergeCell ref="J27:J28"/>
    <mergeCell ref="I27:I28"/>
    <mergeCell ref="K27:K28"/>
    <mergeCell ref="A2:L2"/>
    <mergeCell ref="J7:J8"/>
    <mergeCell ref="D7:D8"/>
    <mergeCell ref="E7:E8"/>
    <mergeCell ref="F7:F8"/>
    <mergeCell ref="H7:H8"/>
    <mergeCell ref="I7:I8"/>
    <mergeCell ref="K7:K8"/>
    <mergeCell ref="L7:L8"/>
    <mergeCell ref="A5:L5"/>
    <mergeCell ref="A6:A8"/>
    <mergeCell ref="B6:B8"/>
    <mergeCell ref="C7:C8"/>
    <mergeCell ref="G7:G8"/>
    <mergeCell ref="C6:G6"/>
    <mergeCell ref="H6:K6"/>
  </mergeCells>
  <phoneticPr fontId="0" type="noConversion"/>
  <printOptions horizontalCentered="1"/>
  <pageMargins left="0.25" right="0.25" top="0.75" bottom="0.75" header="0.3" footer="0.3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2020-04-29T15:02:36Z</cp:lastPrinted>
  <dcterms:created xsi:type="dcterms:W3CDTF">2001-03-10T10:34:29Z</dcterms:created>
  <dcterms:modified xsi:type="dcterms:W3CDTF">2020-07-13T09:07:01Z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