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<sst xmlns="http://schemas.openxmlformats.org/spreadsheetml/2006/main" count="33" uniqueCount="31">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</sst>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42" xfId="46" applyNumberFormat="1" applyFont="1" applyBorder="1" applyAlignment="1" quotePrefix="1">
      <alignment horizontal="right"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3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4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5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6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162046</v>
      </c>
      <c r="C10" s="26">
        <f aca="true" t="shared" si="0" ref="C10:C17">J10-B10</f>
        <v>179983</v>
      </c>
      <c r="D10" s="27">
        <f aca="true" t="shared" si="1" ref="D10:D17">SUM(B10:C10)</f>
        <v>342029</v>
      </c>
      <c r="E10" s="28">
        <f>60533+403+93</f>
        <v>61029</v>
      </c>
      <c r="F10" s="29">
        <f>18259+103+25</f>
        <v>18387</v>
      </c>
      <c r="G10" s="29">
        <f>260001+147</f>
        <v>260148</v>
      </c>
      <c r="H10" s="29"/>
      <c r="I10" s="30">
        <f>1810+571+84</f>
        <v>2465</v>
      </c>
      <c r="J10" s="31">
        <f aca="true" t="shared" si="2" ref="J10:J17">SUM(E10:I10)</f>
        <v>342029</v>
      </c>
      <c r="K10" s="32"/>
    </row>
    <row r="11" spans="1:10" ht="15.75" customHeight="1">
      <c r="A11" s="33" t="s">
        <v>23</v>
      </c>
      <c r="B11" s="34">
        <v>10587</v>
      </c>
      <c r="C11" s="35">
        <f t="shared" si="0"/>
        <v>273242</v>
      </c>
      <c r="D11" s="36">
        <f t="shared" si="1"/>
        <v>283829</v>
      </c>
      <c r="E11" s="37">
        <f>166986+1051</f>
        <v>168037</v>
      </c>
      <c r="F11" s="38">
        <f>47618+283</f>
        <v>47901</v>
      </c>
      <c r="G11" s="38">
        <v>65821</v>
      </c>
      <c r="H11" s="38"/>
      <c r="I11" s="39">
        <v>2070</v>
      </c>
      <c r="J11" s="40">
        <f t="shared" si="2"/>
        <v>283829</v>
      </c>
    </row>
    <row r="12" spans="1:10" ht="15.75" customHeight="1">
      <c r="A12" s="33" t="s">
        <v>24</v>
      </c>
      <c r="B12" s="34">
        <f>10343-6090+949</f>
        <v>5202</v>
      </c>
      <c r="C12" s="35">
        <f t="shared" si="0"/>
        <v>12325</v>
      </c>
      <c r="D12" s="36">
        <f t="shared" si="1"/>
        <v>17527</v>
      </c>
      <c r="E12" s="37">
        <v>6528</v>
      </c>
      <c r="F12" s="38">
        <v>1801</v>
      </c>
      <c r="G12" s="38">
        <f>28190-17213-2422</f>
        <v>8555</v>
      </c>
      <c r="H12" s="38"/>
      <c r="I12" s="39">
        <f>1694-1057+6</f>
        <v>643</v>
      </c>
      <c r="J12" s="40">
        <f t="shared" si="2"/>
        <v>17527</v>
      </c>
    </row>
    <row r="13" spans="1:10" ht="15.75" customHeight="1">
      <c r="A13" s="33" t="s">
        <v>25</v>
      </c>
      <c r="B13" s="34">
        <f>7020+1334-4071-2050</f>
        <v>2233</v>
      </c>
      <c r="C13" s="35">
        <f t="shared" si="0"/>
        <v>6536</v>
      </c>
      <c r="D13" s="36">
        <f t="shared" si="1"/>
        <v>8769</v>
      </c>
      <c r="E13" s="37">
        <f>12144-9052+110</f>
        <v>3202</v>
      </c>
      <c r="F13" s="38">
        <f>3312-2472+52</f>
        <v>892</v>
      </c>
      <c r="G13" s="38">
        <f>17258+1334-10057-4747</f>
        <v>3788</v>
      </c>
      <c r="H13" s="38"/>
      <c r="I13" s="39">
        <f>6198-3680-1631</f>
        <v>887</v>
      </c>
      <c r="J13" s="40">
        <f t="shared" si="2"/>
        <v>8769</v>
      </c>
    </row>
    <row r="14" spans="1:10" s="32" customFormat="1" ht="18" customHeight="1">
      <c r="A14" s="41" t="s">
        <v>26</v>
      </c>
      <c r="B14" s="42">
        <f>203295+500+7000</f>
        <v>210795</v>
      </c>
      <c r="C14" s="35">
        <f t="shared" si="0"/>
        <v>348232</v>
      </c>
      <c r="D14" s="36">
        <f t="shared" si="1"/>
        <v>559027</v>
      </c>
      <c r="E14" s="43">
        <f>273532+993+722+2942</f>
        <v>278189</v>
      </c>
      <c r="F14" s="44">
        <f>76437+268+195+794</f>
        <v>77694</v>
      </c>
      <c r="G14" s="44">
        <f>186341+500+7000</f>
        <v>193841</v>
      </c>
      <c r="H14" s="44"/>
      <c r="I14" s="45">
        <f>9143+160</f>
        <v>9303</v>
      </c>
      <c r="J14" s="46">
        <f t="shared" si="2"/>
        <v>559027</v>
      </c>
    </row>
    <row r="15" spans="1:10" s="32" customFormat="1" ht="18" customHeight="1">
      <c r="A15" s="41" t="s">
        <v>27</v>
      </c>
      <c r="B15" s="42">
        <v>4845</v>
      </c>
      <c r="C15" s="35">
        <f t="shared" si="0"/>
        <v>55736</v>
      </c>
      <c r="D15" s="36">
        <f t="shared" si="1"/>
        <v>60581</v>
      </c>
      <c r="E15" s="43">
        <f>35905+548+132+474</f>
        <v>37059</v>
      </c>
      <c r="F15" s="44">
        <f>9569+148+36+128</f>
        <v>9881</v>
      </c>
      <c r="G15" s="44">
        <v>13641</v>
      </c>
      <c r="H15" s="44"/>
      <c r="I15" s="45">
        <v>0</v>
      </c>
      <c r="J15" s="46">
        <f t="shared" si="2"/>
        <v>60581</v>
      </c>
    </row>
    <row r="16" spans="1:10" s="32" customFormat="1" ht="18" customHeight="1">
      <c r="A16" s="47" t="s">
        <v>28</v>
      </c>
      <c r="B16" s="48">
        <f>10161+1101</f>
        <v>11262</v>
      </c>
      <c r="C16" s="35">
        <f t="shared" si="0"/>
        <v>66867</v>
      </c>
      <c r="D16" s="36">
        <f t="shared" si="1"/>
        <v>78129</v>
      </c>
      <c r="E16" s="43">
        <f>27858-3+67+93</f>
        <v>28015</v>
      </c>
      <c r="F16" s="44">
        <f>7526-36+18+23</f>
        <v>7531</v>
      </c>
      <c r="G16" s="44">
        <f>27595+7169-116</f>
        <v>34648</v>
      </c>
      <c r="H16" s="44"/>
      <c r="I16" s="45">
        <f>4891+3044</f>
        <v>7935</v>
      </c>
      <c r="J16" s="46">
        <f t="shared" si="2"/>
        <v>78129</v>
      </c>
    </row>
    <row r="17" spans="1:10" s="32" customFormat="1" ht="18" customHeight="1" thickBot="1">
      <c r="A17" s="47" t="s">
        <v>29</v>
      </c>
      <c r="B17" s="49">
        <v>11786</v>
      </c>
      <c r="C17" s="50">
        <f t="shared" si="0"/>
        <v>212120</v>
      </c>
      <c r="D17" s="51">
        <f t="shared" si="1"/>
        <v>223906</v>
      </c>
      <c r="E17" s="52">
        <v>109753</v>
      </c>
      <c r="F17" s="53">
        <v>31203</v>
      </c>
      <c r="G17" s="53">
        <v>53587</v>
      </c>
      <c r="H17" s="53">
        <v>23775</v>
      </c>
      <c r="I17" s="54">
        <v>5588</v>
      </c>
      <c r="J17" s="55">
        <f t="shared" si="2"/>
        <v>223906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418756</v>
      </c>
      <c r="C18" s="57">
        <f t="shared" si="3"/>
        <v>1155041</v>
      </c>
      <c r="D18" s="57">
        <f t="shared" si="3"/>
        <v>1573797</v>
      </c>
      <c r="E18" s="57">
        <f t="shared" si="3"/>
        <v>691812</v>
      </c>
      <c r="F18" s="57">
        <f t="shared" si="3"/>
        <v>195290</v>
      </c>
      <c r="G18" s="57">
        <f t="shared" si="3"/>
        <v>634029</v>
      </c>
      <c r="H18" s="57">
        <f t="shared" si="3"/>
        <v>23775</v>
      </c>
      <c r="I18" s="58">
        <f t="shared" si="3"/>
        <v>28891</v>
      </c>
      <c r="J18" s="59">
        <f t="shared" si="3"/>
        <v>1573797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&amp;R26.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2016-06-28T07:04:28Z</dcterms:created>
  <dcterms:modified xsi:type="dcterms:W3CDTF">2016-06-28T07:04:28Z</dcterms:modified>
  <cp:category/>
  <cp:version/>
  <cp:contentType/>
  <cp:contentStatus/>
</cp:coreProperties>
</file>