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0895" windowHeight="9405"/>
  </bookViews>
  <sheets>
    <sheet name="9.1.2. sz. mell." sheetId="1" r:id="rId1"/>
  </sheets>
  <definedNames>
    <definedName name="_xlnm.Print_Titles" localSheetId="0">'9.1.2. sz. mell.'!$1:$6</definedName>
  </definedNames>
  <calcPr calcId="124519" fullCalcOnLoad="1"/>
</workbook>
</file>

<file path=xl/calcChain.xml><?xml version="1.0" encoding="utf-8"?>
<calcChain xmlns="http://schemas.openxmlformats.org/spreadsheetml/2006/main">
  <c r="C8" i="1"/>
  <c r="C15"/>
  <c r="C22"/>
  <c r="C30"/>
  <c r="C29" s="1"/>
  <c r="C65" s="1"/>
  <c r="C90" s="1"/>
  <c r="C37"/>
  <c r="C49"/>
  <c r="C55"/>
  <c r="C60"/>
  <c r="C66"/>
  <c r="C70"/>
  <c r="C75"/>
  <c r="C78"/>
  <c r="C82"/>
  <c r="C89"/>
  <c r="C93"/>
  <c r="C114"/>
  <c r="C128"/>
  <c r="C129"/>
  <c r="C133"/>
  <c r="C140"/>
  <c r="C146"/>
  <c r="C154" s="1"/>
  <c r="C155" s="1"/>
</calcChain>
</file>

<file path=xl/sharedStrings.xml><?xml version="1.0" encoding="utf-8"?>
<sst xmlns="http://schemas.openxmlformats.org/spreadsheetml/2006/main" count="309" uniqueCount="271">
  <si>
    <t>Közfoglalkoztatottak létszáma (fő)</t>
  </si>
  <si>
    <t>Éves tervezett létszám előirányzat (fő)</t>
  </si>
  <si>
    <t>KIADÁSOK ÖSSZESEN: (3.+10.)</t>
  </si>
  <si>
    <t>11.</t>
  </si>
  <si>
    <t>FINANSZÍROZÁSI KIADÁSOK ÖSSZESEN: (4.+…+9.)</t>
  </si>
  <si>
    <t>10.</t>
  </si>
  <si>
    <t>Váltókiadások</t>
  </si>
  <si>
    <t>9.</t>
  </si>
  <si>
    <t>Adóssághoz nem kapcsolódó származékos ügyletek</t>
  </si>
  <si>
    <t>8.</t>
  </si>
  <si>
    <t>Hitelek, kölcsönök törlesztése külföldi pénzintézeteknek</t>
  </si>
  <si>
    <t>7.5.</t>
  </si>
  <si>
    <t>Hitelek, kölcsönök törlesztése külföldi kormányoknak nemz. szervezeteknek</t>
  </si>
  <si>
    <t>7.4.</t>
  </si>
  <si>
    <t>Külföldi értékpapírok beváltása</t>
  </si>
  <si>
    <t>7.3.</t>
  </si>
  <si>
    <t>Befektetési célú külföldi értékpapírok vásárlása</t>
  </si>
  <si>
    <t>7.2.</t>
  </si>
  <si>
    <t>Forgatási célú külföldi értékpapírok vásárlása</t>
  </si>
  <si>
    <t>7.1.</t>
  </si>
  <si>
    <t>Külföldi finanszírozás kiadásai (7.1. + … + 7.5.)</t>
  </si>
  <si>
    <t>7.</t>
  </si>
  <si>
    <t>Pénzügyi lízing kiadásai</t>
  </si>
  <si>
    <t>6.5.</t>
  </si>
  <si>
    <t>Pénzeszközök lekötött betétként elhelyezése</t>
  </si>
  <si>
    <t>6.4.</t>
  </si>
  <si>
    <t>Központi, irányító szervi támogatás</t>
  </si>
  <si>
    <t>6.3.</t>
  </si>
  <si>
    <t>Államháztartáson belüli megelőlegezések visszafizetése</t>
  </si>
  <si>
    <t>6.2.</t>
  </si>
  <si>
    <t>Államháztartáson belüli megelőlegezések folyósítása</t>
  </si>
  <si>
    <t>6.1.</t>
  </si>
  <si>
    <t>Belföldi finanszírozás kiadásai (6.1. + … + 6.5.)</t>
  </si>
  <si>
    <t>6.</t>
  </si>
  <si>
    <t>Éven túli lejáratú belföldi értékpapírok beváltása</t>
  </si>
  <si>
    <t>5.6.</t>
  </si>
  <si>
    <t>Belföldi kötvények beváltása</t>
  </si>
  <si>
    <t>5.5.</t>
  </si>
  <si>
    <t>Éven belüli lejáatú belföldi értékpapírok beváltása</t>
  </si>
  <si>
    <t>5.4.</t>
  </si>
  <si>
    <t>Kincstárjegyek beváltása</t>
  </si>
  <si>
    <t>5.3.</t>
  </si>
  <si>
    <t>Befektetési célú belföldi értékpapírok vásárlása</t>
  </si>
  <si>
    <t>5.2.</t>
  </si>
  <si>
    <t>Forgatási célú belföldi értékpapírok vásárlása</t>
  </si>
  <si>
    <t>5.1.</t>
  </si>
  <si>
    <t>Belföldi értékpapírok kiadásai (5.1. + … + 5.6.)</t>
  </si>
  <si>
    <t>5.</t>
  </si>
  <si>
    <t>Rövid lejáratú hitelek, kölcsönök törlesztése</t>
  </si>
  <si>
    <t>4.3.</t>
  </si>
  <si>
    <t>Likviditási célú hitelek, kölcsönök törlesztése pénzügyi vállalkozásnak</t>
  </si>
  <si>
    <t>4.2.</t>
  </si>
  <si>
    <t>Hosszú lejáratú hitelek, kölcsönök törlesztése</t>
  </si>
  <si>
    <t>4.1.</t>
  </si>
  <si>
    <t>Hitel-, kölcsöntörlesztés államháztartáson kívülre (4.1. + … + 4.3.)</t>
  </si>
  <si>
    <t>4.</t>
  </si>
  <si>
    <t>KÖLTSÉGVETÉSI KIADÁSOK ÖSSZESEN (1+2)</t>
  </si>
  <si>
    <t>3.</t>
  </si>
  <si>
    <t xml:space="preserve">   - Egyéb felhalmozási célú támogatások államháztartáson kívülre</t>
  </si>
  <si>
    <t>2.13.</t>
  </si>
  <si>
    <t xml:space="preserve">   - Lakástámogatás</t>
  </si>
  <si>
    <t>2.12.</t>
  </si>
  <si>
    <t xml:space="preserve">   - Visszatérítendő támogatások, kölcsönök nyújtása ÁH-n kívülre</t>
  </si>
  <si>
    <t>2.11.</t>
  </si>
  <si>
    <t xml:space="preserve">   - Garancia- és kezességvállalásból kifizetés ÁH-n kívülre</t>
  </si>
  <si>
    <t>2.10.</t>
  </si>
  <si>
    <t xml:space="preserve">   - Egyéb felhalmozási célú támogatások ÁH-n belülre</t>
  </si>
  <si>
    <t>2.9.</t>
  </si>
  <si>
    <t xml:space="preserve">   - Visszatérítendő támogatások, kölcsönök törlesztése ÁH-n belülre</t>
  </si>
  <si>
    <t>2.8.</t>
  </si>
  <si>
    <t xml:space="preserve">   - Visszatérítendő támogatások, kölcsönök nyújtása ÁH-n belülre</t>
  </si>
  <si>
    <t>2.7.</t>
  </si>
  <si>
    <t>2.5.-ből        - Garancia- és kezességvállalásból kifizetés ÁH-n belülre</t>
  </si>
  <si>
    <t>2.6.</t>
  </si>
  <si>
    <t>Egyéb felhalmozási kiadások</t>
  </si>
  <si>
    <t>2.5.</t>
  </si>
  <si>
    <t>2.3.-ból EU-s forrásból megvalósuló felújítás</t>
  </si>
  <si>
    <t>2.4.</t>
  </si>
  <si>
    <t>Felújítások</t>
  </si>
  <si>
    <t>2.3.</t>
  </si>
  <si>
    <t>2.1.-ből EU-s forrásból megvalósuló beruházás</t>
  </si>
  <si>
    <t>2.2.</t>
  </si>
  <si>
    <t>Beruházások</t>
  </si>
  <si>
    <t>2.1.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</si>
  <si>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</si>
  <si>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</t>
  </si>
  <si>
    <t xml:space="preserve">     - Céltartalék</t>
  </si>
  <si>
    <t>1.20.</t>
  </si>
  <si>
    <t xml:space="preserve"> az 1.18-ból: - Általános tartalék</t>
  </si>
  <si>
    <t>1.19.</t>
  </si>
  <si>
    <t>Tartalékok</t>
  </si>
  <si>
    <t>1.18.</t>
  </si>
  <si>
    <t xml:space="preserve">   - Egyéb működési célú támogatások államháztartáson kívülre</t>
  </si>
  <si>
    <t>1.17.</t>
  </si>
  <si>
    <t xml:space="preserve">   - Kamattámogatások</t>
  </si>
  <si>
    <t>1.16.</t>
  </si>
  <si>
    <t xml:space="preserve">   - Árkiegészítések, ártámogatások</t>
  </si>
  <si>
    <t>1.15.</t>
  </si>
  <si>
    <t>1.14.</t>
  </si>
  <si>
    <t xml:space="preserve">   - Garancia és kezességvállalásból kifizetés ÁH-n kívülre</t>
  </si>
  <si>
    <t>1.13.</t>
  </si>
  <si>
    <t xml:space="preserve">   - Egyéb működési célú támogatások ÁH-n belülre</t>
  </si>
  <si>
    <t>1.12.</t>
  </si>
  <si>
    <t>1.11.</t>
  </si>
  <si>
    <t xml:space="preserve">   -Visszatérítendő támogatások, kölcsönök nyújtása ÁH-n belülre</t>
  </si>
  <si>
    <t>1.10.</t>
  </si>
  <si>
    <t xml:space="preserve">   - Garancia- és kezességvállalásból kifizetés ÁH-n belülre</t>
  </si>
  <si>
    <t>1.9.</t>
  </si>
  <si>
    <t xml:space="preserve">   - Elvonások és befizetések</t>
  </si>
  <si>
    <t>1.8.</t>
  </si>
  <si>
    <t xml:space="preserve">   - Törvényi előíráson alapuló befizetések</t>
  </si>
  <si>
    <t>1.7.</t>
  </si>
  <si>
    <t xml:space="preserve"> az 1.5-ből: - Előző évi elszámolásból származó befizetések</t>
  </si>
  <si>
    <t>1.6.</t>
  </si>
  <si>
    <t>Egyéb működési célú kiadások</t>
  </si>
  <si>
    <t>1.5</t>
  </si>
  <si>
    <t>Ellátottak pénzbeli juttatásai</t>
  </si>
  <si>
    <t>1.4.</t>
  </si>
  <si>
    <t>Dologi  kiadások</t>
  </si>
  <si>
    <t>1.3.</t>
  </si>
  <si>
    <t>Munkaadókat terhelő járulékok és szociális hozzájárulási adó</t>
  </si>
  <si>
    <t>1.2.</t>
  </si>
  <si>
    <t>Személyi  juttatások</t>
  </si>
  <si>
    <t>1.1.</t>
  </si>
  <si>
    <r>
      <t xml:space="preserve">   Működési költségvetés kiadásai </t>
    </r>
    <r>
      <rPr>
        <sz val="8"/>
        <rFont val="Times New Roman CE"/>
        <charset val="238"/>
      </rPr>
      <t>(1.1+…+1.5+1.18.)</t>
    </r>
  </si>
  <si>
    <t>1.</t>
  </si>
  <si>
    <t>Kiadások</t>
  </si>
  <si>
    <t>BEVÉTELEK ÖSSZESEN: (9+17)</t>
  </si>
  <si>
    <t xml:space="preserve">   18.</t>
  </si>
  <si>
    <t>FINANSZÍROZÁSI BEVÉTELEK ÖSSZESEN: (10. + … +16.)</t>
  </si>
  <si>
    <t xml:space="preserve">   17.</t>
  </si>
  <si>
    <t>Adóssághoz nem kapcsolódó származékos ügyletek bevételei</t>
  </si>
  <si>
    <t xml:space="preserve">   16.</t>
  </si>
  <si>
    <t>Váltóbevételek</t>
  </si>
  <si>
    <t xml:space="preserve">    15.</t>
  </si>
  <si>
    <t>Külföldi hitelek, kölcsönök felvétele</t>
  </si>
  <si>
    <t xml:space="preserve">    14.4.</t>
  </si>
  <si>
    <t>Külföldi értékpapírok kibocsátása</t>
  </si>
  <si>
    <t xml:space="preserve">    14.3.</t>
  </si>
  <si>
    <t>Befektetési célú külföldi értékpapírok beváltása,  értékesítése</t>
  </si>
  <si>
    <t xml:space="preserve">    14.2.</t>
  </si>
  <si>
    <t>Forgatási célú külföldi értékpapírok beváltása,  értékesítése</t>
  </si>
  <si>
    <t xml:space="preserve">    14.1.</t>
  </si>
  <si>
    <t>Külföldi finanszírozás bevételei (14.1.+…14.4.)</t>
  </si>
  <si>
    <t xml:space="preserve">    14.</t>
  </si>
  <si>
    <t>Betétek megszüntetése</t>
  </si>
  <si>
    <t>13.3.</t>
  </si>
  <si>
    <t>Államháztartáson belüli megelőlegezések törlesztése</t>
  </si>
  <si>
    <t>13.2.</t>
  </si>
  <si>
    <t>Államháztartáson belüli megelőlegezések</t>
  </si>
  <si>
    <t>13.1.</t>
  </si>
  <si>
    <t>Belföldi finanszírozás bevételei (13.1. + … + 13.3.)</t>
  </si>
  <si>
    <t xml:space="preserve">    13.</t>
  </si>
  <si>
    <t>Előző év vállalkozási maradványának igénybevétele</t>
  </si>
  <si>
    <t>12.2.</t>
  </si>
  <si>
    <t>Előző év költségvetési maradványának igénybevétele</t>
  </si>
  <si>
    <t>12.1.</t>
  </si>
  <si>
    <t>Maradvány igénybevétele (12.1. + 12.2.)</t>
  </si>
  <si>
    <t xml:space="preserve">    12.</t>
  </si>
  <si>
    <t>Befektetési célú belföldi értékpapírok kibocsátása</t>
  </si>
  <si>
    <t>11.4.</t>
  </si>
  <si>
    <t>Befektetési célú belföldi értékpapírok beváltása,  értékesítése</t>
  </si>
  <si>
    <t>11.3.</t>
  </si>
  <si>
    <t>Forgatási célú belföldi értékpapírok kibocsátása</t>
  </si>
  <si>
    <t>11.2.</t>
  </si>
  <si>
    <t>Forgatási célú belföldi értékpapírok beváltása,  értékesítése</t>
  </si>
  <si>
    <t>11.1.</t>
  </si>
  <si>
    <t>Belföldi értékpapírok bevételei (11.1. +…+ 11.4.)</t>
  </si>
  <si>
    <t xml:space="preserve">   11.</t>
  </si>
  <si>
    <t xml:space="preserve">    Rövid lejáratú  hitelek, kölcsönök felvétele</t>
  </si>
  <si>
    <t>10.3.</t>
  </si>
  <si>
    <t>Likviditási célú  hitelek, kölcsönök felvétele pénzügyi vállalkozástól</t>
  </si>
  <si>
    <t>10.2.</t>
  </si>
  <si>
    <t>Hosszú lejáratú  hitelek, kölcsönök felvétele</t>
  </si>
  <si>
    <t>10.1.</t>
  </si>
  <si>
    <t>Hitel-, kölcsönfelvétel államháztartáson kívülről  (10.1.+10.3.)</t>
  </si>
  <si>
    <t xml:space="preserve"> 10.</t>
  </si>
  <si>
    <t>KÖLTSÉGVETÉSI BEVÉTELEK ÖSSZESEN: (1+…+8)</t>
  </si>
  <si>
    <t>8.3.-ból EU-s támogatás (közvetlen)</t>
  </si>
  <si>
    <t>8.4.</t>
  </si>
  <si>
    <t>Egyéb felhalmozási célú átvett pénzeszköz</t>
  </si>
  <si>
    <t>8.3.</t>
  </si>
  <si>
    <t>Felhalm. célú visszatérítendő támogatások, kölcsönök visszatér. ÁH-n kívülről</t>
  </si>
  <si>
    <t>8.2.</t>
  </si>
  <si>
    <t>Felhalm. célú garancia- és kezességvállalásból megtérülések ÁH-n kívülről</t>
  </si>
  <si>
    <t>8.1.</t>
  </si>
  <si>
    <t>Felhalmozási célú átvett pénzeszközök (8.1.+8.2.+8.3.)</t>
  </si>
  <si>
    <t>7.3.-ból EU-s támogatás (közvetlen)</t>
  </si>
  <si>
    <t>Egyéb működési célú átvett pénzeszköz</t>
  </si>
  <si>
    <t>Működési célú visszatérítendő támogatások, kölcsönök visszatér. ÁH-n kívülről</t>
  </si>
  <si>
    <t>Működési célú garancia- és kezességvállalásból megtérülések ÁH-n kívülről</t>
  </si>
  <si>
    <t>Működési célú átvett pénzeszközök (7.1. + … + 7.3.)</t>
  </si>
  <si>
    <t xml:space="preserve">7. </t>
  </si>
  <si>
    <t>Részesedések megszűnéséhez kapcsolódó bevételek</t>
  </si>
  <si>
    <t>Részesedések értékesítése</t>
  </si>
  <si>
    <t>Egyéb tárgyi eszközök értékesítése</t>
  </si>
  <si>
    <t>Ingatlanok értékesítése</t>
  </si>
  <si>
    <t>Immateriális javak értékesítése</t>
  </si>
  <si>
    <t>Felhalmozási bevételek (6.1.+…+6.5.)</t>
  </si>
  <si>
    <t>Egyéb működési bevételek</t>
  </si>
  <si>
    <t>5.11.</t>
  </si>
  <si>
    <t>Biztosító által fizetett kártérítés</t>
  </si>
  <si>
    <t>5.10.</t>
  </si>
  <si>
    <t>Egyéb pénzügyi műveletek bevételei</t>
  </si>
  <si>
    <t>5.9.</t>
  </si>
  <si>
    <t>Kamatbevételek</t>
  </si>
  <si>
    <t>5.8.</t>
  </si>
  <si>
    <t>Általános forgalmi adó visszatérítése</t>
  </si>
  <si>
    <t>5.7.</t>
  </si>
  <si>
    <t xml:space="preserve">Kiszámlázott általános forgalmi adó </t>
  </si>
  <si>
    <t>Ellátási díjak</t>
  </si>
  <si>
    <t>Tulajdonosi bevételek</t>
  </si>
  <si>
    <t>Közvetített szolgáltatások értéke</t>
  </si>
  <si>
    <t>Szolgáltatások ellenértéke</t>
  </si>
  <si>
    <t>Készletértékesítés ellenértéke</t>
  </si>
  <si>
    <t>Működési bevételek (5.1.+…+ 5.11.)</t>
  </si>
  <si>
    <t>Egyéb közhatalmi bevételek</t>
  </si>
  <si>
    <t>4.4.</t>
  </si>
  <si>
    <t>Egyéb áruhasználati és szolgáltatási adók</t>
  </si>
  <si>
    <t>Gépjárműadó</t>
  </si>
  <si>
    <t>- Értékesítési és forgalmi adók (iparűzési adó)</t>
  </si>
  <si>
    <t>4.1.3.</t>
  </si>
  <si>
    <t>- Termékek és szolgáltatások adói</t>
  </si>
  <si>
    <t>4.1.2.</t>
  </si>
  <si>
    <t>- Vagyoni típusú adók</t>
  </si>
  <si>
    <t>4.1.1.</t>
  </si>
  <si>
    <t>Helyi adók  (4.1.1.+…+4.1.3.)</t>
  </si>
  <si>
    <t>Közhatalmi bevételek (4.1.+4.2.+4.3.+4.4.)</t>
  </si>
  <si>
    <t xml:space="preserve">4. </t>
  </si>
  <si>
    <t>3.5.-ből EU-s támogatás</t>
  </si>
  <si>
    <t>3.6.</t>
  </si>
  <si>
    <t>Egyéb felhalmozási célú támogatások bevételei</t>
  </si>
  <si>
    <t>3.5.</t>
  </si>
  <si>
    <t>Felhalmozási célú visszatérítendő támogatások, kölcsönök igénybevétele</t>
  </si>
  <si>
    <t>3.4.</t>
  </si>
  <si>
    <t>Felhalmozási célú visszatérítendő támogatások, kölcsönök visszatérülése</t>
  </si>
  <si>
    <t>3.3.</t>
  </si>
  <si>
    <t>Felhalmozási célú garancia- és kezességvállalásból megtérülések</t>
  </si>
  <si>
    <t>3.2.</t>
  </si>
  <si>
    <t>Felhalmozási célú önkormányzati támogatások</t>
  </si>
  <si>
    <t>3.1.</t>
  </si>
  <si>
    <t>Felhalmozási célú támogatások államháztartáson belülről (3.1.+…+3.5.)</t>
  </si>
  <si>
    <t>2.5.-ből EU-s támogatás</t>
  </si>
  <si>
    <t xml:space="preserve">Egyéb működési célú támogatások bevételei </t>
  </si>
  <si>
    <t>Működési célú visszatérítendő támogatások, kölcsönök igénybevétele</t>
  </si>
  <si>
    <t xml:space="preserve">Működési célú visszatérítendő támogatások, kölcsönök visszatérülése </t>
  </si>
  <si>
    <t xml:space="preserve">Működési célú garancia- és kezességvállalásból megtérülések </t>
  </si>
  <si>
    <t>Elvonások és befizetések bevételei</t>
  </si>
  <si>
    <t>Működési célú támogatások államháztartáson belülről (2.1.+…+.2.5.)</t>
  </si>
  <si>
    <t>Elszámolásból származó bevételek</t>
  </si>
  <si>
    <t>Működési célú kvi támogatások és kiegészítő támogatások</t>
  </si>
  <si>
    <t>1.5.</t>
  </si>
  <si>
    <t>Önkormányzatok kulturális feladatainak támogatása</t>
  </si>
  <si>
    <t>Önkormányzatok szociális és gyermekjóléti feladatainak támogatása</t>
  </si>
  <si>
    <t>Önkormányzatok egyes köznevelési feladatainak támogatása</t>
  </si>
  <si>
    <t>Helyi önkormányzatok működésének általános támogatása</t>
  </si>
  <si>
    <t>Önkormányzat működési támogatásai (1.1.+…+.1.6.)</t>
  </si>
  <si>
    <t>Bevételek</t>
  </si>
  <si>
    <t>C</t>
  </si>
  <si>
    <t>B</t>
  </si>
  <si>
    <t>A</t>
  </si>
  <si>
    <t>Előirányzat</t>
  </si>
  <si>
    <t>Előirányzat-csoport, kiemelt előirányzat megnevezése</t>
  </si>
  <si>
    <t>Száma</t>
  </si>
  <si>
    <t>Ezer forintban !</t>
  </si>
  <si>
    <t>03</t>
  </si>
  <si>
    <t>Önként vállalt feladatok bevételei, kiadása</t>
  </si>
  <si>
    <t>Feladat megnevezése</t>
  </si>
  <si>
    <t>01</t>
  </si>
  <si>
    <t>Önkormányzat</t>
  </si>
  <si>
    <t>Megnevezés</t>
  </si>
</sst>
</file>

<file path=xl/styles.xml><?xml version="1.0" encoding="utf-8"?>
<styleSheet xmlns="http://schemas.openxmlformats.org/spreadsheetml/2006/main">
  <numFmts count="1">
    <numFmt numFmtId="164" formatCode="#,###"/>
  </numFmts>
  <fonts count="28">
    <font>
      <sz val="10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family val="1"/>
      <charset val="238"/>
    </font>
    <font>
      <b/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sz val="12"/>
      <name val="Times New Roman CE"/>
      <charset val="238"/>
    </font>
    <font>
      <b/>
      <sz val="8"/>
      <name val="Times New Roman CE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8"/>
      <color indexed="10"/>
      <name val="Times New Roman CE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 CE"/>
      <family val="1"/>
      <charset val="238"/>
    </font>
    <font>
      <sz val="8"/>
      <color indexed="8"/>
      <name val="Times New Roman CE"/>
      <charset val="238"/>
    </font>
    <font>
      <b/>
      <i/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MS Sans Serif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5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</cellStyleXfs>
  <cellXfs count="106">
    <xf numFmtId="0" fontId="0" fillId="0" borderId="0" xfId="0"/>
    <xf numFmtId="0" fontId="0" fillId="0" borderId="0" xfId="0" applyFill="1" applyAlignment="1">
      <alignment vertical="center" wrapText="1"/>
    </xf>
    <xf numFmtId="0" fontId="1" fillId="0" borderId="0" xfId="0" applyFont="1" applyFill="1" applyAlignment="1" applyProtection="1">
      <alignment horizontal="right" vertical="center" wrapText="1" indent="1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 wrapText="1"/>
    </xf>
    <xf numFmtId="3" fontId="2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0" fontId="2" fillId="0" borderId="2" xfId="0" applyFont="1" applyFill="1" applyBorder="1" applyAlignment="1" applyProtection="1">
      <alignment vertical="center" wrapText="1"/>
    </xf>
    <xf numFmtId="0" fontId="2" fillId="0" borderId="3" xfId="0" applyFont="1" applyFill="1" applyBorder="1" applyAlignment="1" applyProtection="1">
      <alignment horizontal="left" vertical="center"/>
    </xf>
    <xf numFmtId="164" fontId="3" fillId="0" borderId="1" xfId="0" quotePrefix="1" applyNumberFormat="1" applyFont="1" applyBorder="1" applyAlignment="1" applyProtection="1">
      <alignment horizontal="right" vertical="center" wrapText="1" indent="1"/>
    </xf>
    <xf numFmtId="0" fontId="3" fillId="0" borderId="4" xfId="0" applyFont="1" applyBorder="1" applyAlignment="1" applyProtection="1">
      <alignment horizontal="left" vertical="center" wrapText="1" indent="1"/>
    </xf>
    <xf numFmtId="0" fontId="4" fillId="0" borderId="5" xfId="0" applyFont="1" applyBorder="1" applyAlignment="1" applyProtection="1">
      <alignment horizontal="center" vertical="center" wrapText="1"/>
    </xf>
    <xf numFmtId="0" fontId="6" fillId="0" borderId="6" xfId="1" applyFont="1" applyFill="1" applyBorder="1" applyAlignment="1" applyProtection="1">
      <alignment horizontal="left" vertical="center" wrapText="1" indent="1"/>
    </xf>
    <xf numFmtId="0" fontId="7" fillId="0" borderId="3" xfId="1" applyFont="1" applyFill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right" vertical="center" wrapText="1" inden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164" fontId="8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8" xfId="1" applyFont="1" applyFill="1" applyBorder="1" applyAlignment="1" applyProtection="1">
      <alignment horizontal="left" vertical="center" wrapText="1" indent="1"/>
    </xf>
    <xf numFmtId="49" fontId="8" fillId="0" borderId="9" xfId="1" applyNumberFormat="1" applyFont="1" applyFill="1" applyBorder="1" applyAlignment="1" applyProtection="1">
      <alignment horizontal="center" vertical="center" wrapText="1"/>
    </xf>
    <xf numFmtId="164" fontId="8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1" xfId="1" applyFont="1" applyFill="1" applyBorder="1" applyAlignment="1" applyProtection="1">
      <alignment horizontal="left" vertical="center" wrapText="1" indent="1"/>
    </xf>
    <xf numFmtId="49" fontId="8" fillId="0" borderId="12" xfId="1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vertical="center" wrapText="1"/>
    </xf>
    <xf numFmtId="16" fontId="0" fillId="0" borderId="0" xfId="0" applyNumberFormat="1" applyFill="1" applyAlignment="1">
      <alignment vertical="center" wrapText="1"/>
    </xf>
    <xf numFmtId="164" fontId="6" fillId="0" borderId="1" xfId="1" applyNumberFormat="1" applyFont="1" applyFill="1" applyBorder="1" applyAlignment="1" applyProtection="1">
      <alignment horizontal="right" vertical="center" wrapText="1" indent="1"/>
    </xf>
    <xf numFmtId="164" fontId="7" fillId="0" borderId="1" xfId="1" applyNumberFormat="1" applyFont="1" applyFill="1" applyBorder="1" applyAlignment="1" applyProtection="1">
      <alignment horizontal="right" vertical="center" wrapText="1" indent="1"/>
    </xf>
    <xf numFmtId="164" fontId="10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3" xfId="1" applyFont="1" applyFill="1" applyBorder="1" applyAlignment="1" applyProtection="1">
      <alignment horizontal="left" vertical="center" wrapText="1" indent="6"/>
    </xf>
    <xf numFmtId="0" fontId="8" fillId="0" borderId="11" xfId="1" applyFont="1" applyFill="1" applyBorder="1" applyAlignment="1" applyProtection="1">
      <alignment horizontal="left" vertical="center" wrapText="1" indent="6"/>
    </xf>
    <xf numFmtId="0" fontId="11" fillId="0" borderId="13" xfId="0" applyFont="1" applyBorder="1" applyAlignment="1" applyProtection="1">
      <alignment horizontal="left" vertical="center" wrapText="1" indent="1"/>
    </xf>
    <xf numFmtId="164" fontId="10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0" applyFont="1" applyBorder="1" applyAlignment="1" applyProtection="1">
      <alignment horizontal="left" vertical="center" wrapText="1" indent="1"/>
    </xf>
    <xf numFmtId="0" fontId="8" fillId="0" borderId="14" xfId="1" applyFont="1" applyFill="1" applyBorder="1" applyAlignment="1" applyProtection="1">
      <alignment horizontal="left" vertical="center" wrapText="1" indent="1"/>
    </xf>
    <xf numFmtId="164" fontId="8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3" xfId="1" applyFont="1" applyFill="1" applyBorder="1" applyAlignment="1" applyProtection="1">
      <alignment horizontal="left" vertical="center" wrapText="1" indent="1"/>
    </xf>
    <xf numFmtId="0" fontId="7" fillId="0" borderId="6" xfId="1" applyFont="1" applyFill="1" applyBorder="1" applyAlignment="1" applyProtection="1">
      <alignment vertical="center" wrapText="1"/>
    </xf>
    <xf numFmtId="164" fontId="8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8" xfId="1" applyFont="1" applyFill="1" applyBorder="1" applyAlignment="1" applyProtection="1">
      <alignment horizontal="left" vertical="center" wrapText="1" indent="6"/>
    </xf>
    <xf numFmtId="49" fontId="8" fillId="0" borderId="19" xfId="1" applyNumberFormat="1" applyFont="1" applyFill="1" applyBorder="1" applyAlignment="1" applyProtection="1">
      <alignment horizontal="center" vertical="center" wrapText="1"/>
    </xf>
    <xf numFmtId="164" fontId="8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49" fontId="8" fillId="0" borderId="21" xfId="1" applyNumberFormat="1" applyFont="1" applyFill="1" applyBorder="1" applyAlignment="1" applyProtection="1">
      <alignment horizontal="center" vertical="center" wrapText="1"/>
    </xf>
    <xf numFmtId="0" fontId="8" fillId="0" borderId="22" xfId="1" applyFont="1" applyFill="1" applyBorder="1" applyAlignment="1" applyProtection="1">
      <alignment horizontal="left" vertical="center" wrapText="1" indent="1"/>
    </xf>
    <xf numFmtId="49" fontId="8" fillId="0" borderId="23" xfId="1" applyNumberFormat="1" applyFont="1" applyFill="1" applyBorder="1" applyAlignment="1" applyProtection="1">
      <alignment horizontal="center" vertical="center" wrapText="1"/>
    </xf>
    <xf numFmtId="164" fontId="10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4" xfId="1" applyFont="1" applyFill="1" applyBorder="1" applyAlignment="1" applyProtection="1">
      <alignment horizontal="left" vertical="center" wrapText="1" indent="6"/>
    </xf>
    <xf numFmtId="0" fontId="8" fillId="0" borderId="13" xfId="1" applyFont="1" applyFill="1" applyBorder="1" applyAlignment="1" applyProtection="1">
      <alignment horizontal="left" indent="6"/>
    </xf>
    <xf numFmtId="164" fontId="10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0" xfId="1" applyFont="1" applyFill="1" applyBorder="1" applyAlignment="1" applyProtection="1">
      <alignment horizontal="left" vertical="center" wrapText="1" indent="1"/>
    </xf>
    <xf numFmtId="164" fontId="10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25" xfId="1" applyFont="1" applyFill="1" applyBorder="1" applyAlignment="1" applyProtection="1">
      <alignment horizontal="left" vertical="center" wrapText="1" indent="1"/>
    </xf>
    <xf numFmtId="49" fontId="8" fillId="0" borderId="26" xfId="1" applyNumberFormat="1" applyFont="1" applyFill="1" applyBorder="1" applyAlignment="1" applyProtection="1">
      <alignment horizontal="center" vertical="center" wrapText="1"/>
    </xf>
    <xf numFmtId="164" fontId="7" fillId="0" borderId="27" xfId="1" applyNumberFormat="1" applyFont="1" applyFill="1" applyBorder="1" applyAlignment="1" applyProtection="1">
      <alignment horizontal="right" vertical="center" wrapText="1" indent="1"/>
    </xf>
    <xf numFmtId="0" fontId="7" fillId="0" borderId="28" xfId="1" applyFont="1" applyFill="1" applyBorder="1" applyAlignment="1" applyProtection="1">
      <alignment vertical="center" wrapText="1"/>
    </xf>
    <xf numFmtId="0" fontId="7" fillId="0" borderId="29" xfId="1" applyFont="1" applyFill="1" applyBorder="1" applyAlignment="1" applyProtection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4" fontId="7" fillId="0" borderId="30" xfId="0" applyNumberFormat="1" applyFont="1" applyFill="1" applyBorder="1" applyAlignment="1" applyProtection="1">
      <alignment horizontal="right" vertical="center" wrapText="1" indent="1"/>
    </xf>
    <xf numFmtId="0" fontId="14" fillId="0" borderId="31" xfId="0" applyFont="1" applyFill="1" applyBorder="1" applyAlignment="1" applyProtection="1">
      <alignment horizontal="center" vertical="center" wrapText="1"/>
    </xf>
    <xf numFmtId="0" fontId="7" fillId="0" borderId="32" xfId="0" applyFont="1" applyFill="1" applyBorder="1" applyAlignment="1" applyProtection="1">
      <alignment horizontal="center" vertical="center" wrapText="1"/>
    </xf>
    <xf numFmtId="0" fontId="15" fillId="0" borderId="0" xfId="0" applyFont="1" applyFill="1" applyAlignment="1">
      <alignment vertical="center" wrapText="1"/>
    </xf>
    <xf numFmtId="164" fontId="7" fillId="0" borderId="0" xfId="0" applyNumberFormat="1" applyFont="1" applyFill="1" applyBorder="1" applyAlignment="1" applyProtection="1">
      <alignment horizontal="right" vertical="center" wrapText="1" indent="1"/>
    </xf>
    <xf numFmtId="0" fontId="14" fillId="0" borderId="0" xfId="0" applyFont="1" applyFill="1" applyBorder="1" applyAlignment="1" applyProtection="1">
      <alignment horizontal="left" vertical="center" wrapText="1" indent="1"/>
    </xf>
    <xf numFmtId="0" fontId="8" fillId="0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Alignment="1">
      <alignment vertical="center" wrapText="1"/>
    </xf>
    <xf numFmtId="0" fontId="4" fillId="0" borderId="4" xfId="0" applyFont="1" applyBorder="1" applyAlignment="1" applyProtection="1">
      <alignment wrapText="1"/>
    </xf>
    <xf numFmtId="0" fontId="4" fillId="0" borderId="5" xfId="0" applyFont="1" applyBorder="1" applyAlignment="1" applyProtection="1">
      <alignment horizontal="center" wrapText="1"/>
    </xf>
    <xf numFmtId="0" fontId="4" fillId="0" borderId="6" xfId="0" applyFont="1" applyBorder="1" applyAlignment="1" applyProtection="1">
      <alignment wrapText="1"/>
    </xf>
    <xf numFmtId="0" fontId="4" fillId="0" borderId="3" xfId="0" applyFont="1" applyBorder="1" applyAlignment="1" applyProtection="1">
      <alignment horizontal="center" wrapText="1"/>
    </xf>
    <xf numFmtId="164" fontId="7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6" xfId="0" applyFont="1" applyBorder="1" applyAlignment="1" applyProtection="1">
      <alignment horizontal="left" vertical="center" wrapText="1" indent="1"/>
    </xf>
    <xf numFmtId="164" fontId="12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0" applyFont="1" applyBorder="1" applyAlignment="1" applyProtection="1">
      <alignment horizontal="left" wrapText="1" indent="1"/>
    </xf>
    <xf numFmtId="0" fontId="11" fillId="0" borderId="21" xfId="0" applyFont="1" applyBorder="1" applyAlignment="1" applyProtection="1">
      <alignment horizontal="center" wrapText="1"/>
    </xf>
    <xf numFmtId="0" fontId="11" fillId="0" borderId="13" xfId="0" applyFont="1" applyBorder="1" applyAlignment="1" applyProtection="1">
      <alignment horizontal="left" wrapText="1" indent="1"/>
    </xf>
    <xf numFmtId="0" fontId="11" fillId="0" borderId="23" xfId="0" applyFont="1" applyBorder="1" applyAlignment="1" applyProtection="1">
      <alignment horizontal="center" wrapText="1"/>
    </xf>
    <xf numFmtId="0" fontId="11" fillId="0" borderId="11" xfId="0" applyFont="1" applyBorder="1" applyAlignment="1" applyProtection="1">
      <alignment horizontal="left" wrapText="1" indent="1"/>
    </xf>
    <xf numFmtId="0" fontId="11" fillId="0" borderId="12" xfId="0" applyFont="1" applyBorder="1" applyAlignment="1" applyProtection="1">
      <alignment horizontal="center" wrapText="1"/>
    </xf>
    <xf numFmtId="0" fontId="11" fillId="0" borderId="14" xfId="0" applyFont="1" applyBorder="1" applyAlignment="1" applyProtection="1">
      <alignment wrapText="1"/>
    </xf>
    <xf numFmtId="164" fontId="1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6" xfId="1" applyFont="1" applyFill="1" applyBorder="1" applyAlignment="1" applyProtection="1">
      <alignment horizontal="left" vertical="center" wrapText="1" indent="1"/>
    </xf>
    <xf numFmtId="164" fontId="8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3" xfId="0" quotePrefix="1" applyFont="1" applyBorder="1" applyAlignment="1" applyProtection="1">
      <alignment horizontal="left" wrapText="1" indent="1"/>
    </xf>
    <xf numFmtId="164" fontId="8" fillId="0" borderId="16" xfId="1" applyNumberFormat="1" applyFont="1" applyFill="1" applyBorder="1" applyAlignment="1" applyProtection="1">
      <alignment horizontal="right" vertical="center" wrapText="1" indent="1"/>
    </xf>
    <xf numFmtId="164" fontId="14" fillId="0" borderId="7" xfId="0" applyNumberFormat="1" applyFont="1" applyFill="1" applyBorder="1" applyAlignment="1" applyProtection="1">
      <alignment horizontal="right" vertical="center" wrapText="1" indent="1"/>
    </xf>
    <xf numFmtId="0" fontId="14" fillId="0" borderId="33" xfId="0" applyFont="1" applyFill="1" applyBorder="1" applyAlignment="1" applyProtection="1">
      <alignment horizontal="center" vertical="center" wrapText="1"/>
    </xf>
    <xf numFmtId="0" fontId="14" fillId="0" borderId="34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14" fillId="0" borderId="27" xfId="0" applyFont="1" applyFill="1" applyBorder="1" applyAlignment="1" applyProtection="1">
      <alignment horizontal="right" vertical="center" wrapText="1" indent="1"/>
    </xf>
    <xf numFmtId="0" fontId="14" fillId="0" borderId="28" xfId="0" applyFont="1" applyFill="1" applyBorder="1" applyAlignment="1" applyProtection="1">
      <alignment horizontal="center" vertical="center" wrapText="1"/>
    </xf>
    <xf numFmtId="0" fontId="14" fillId="0" borderId="32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vertical="center"/>
    </xf>
    <xf numFmtId="0" fontId="18" fillId="0" borderId="0" xfId="0" applyFont="1" applyFill="1" applyAlignment="1" applyProtection="1">
      <alignment horizontal="right"/>
    </xf>
    <xf numFmtId="0" fontId="14" fillId="0" borderId="0" xfId="0" applyFont="1" applyFill="1" applyAlignment="1" applyProtection="1">
      <alignment vertical="center"/>
    </xf>
    <xf numFmtId="0" fontId="13" fillId="0" borderId="0" xfId="0" applyFont="1" applyFill="1" applyAlignment="1">
      <alignment vertical="center"/>
    </xf>
    <xf numFmtId="49" fontId="14" fillId="0" borderId="35" xfId="0" applyNumberFormat="1" applyFont="1" applyFill="1" applyBorder="1" applyAlignment="1" applyProtection="1">
      <alignment horizontal="right" vertical="center" indent="1"/>
    </xf>
    <xf numFmtId="0" fontId="14" fillId="0" borderId="18" xfId="0" applyFont="1" applyFill="1" applyBorder="1" applyAlignment="1" applyProtection="1">
      <alignment horizontal="center" vertical="center"/>
    </xf>
    <xf numFmtId="0" fontId="14" fillId="0" borderId="36" xfId="0" applyFont="1" applyFill="1" applyBorder="1" applyAlignment="1" applyProtection="1">
      <alignment vertical="center"/>
    </xf>
    <xf numFmtId="0" fontId="14" fillId="0" borderId="24" xfId="0" quotePrefix="1" applyFont="1" applyFill="1" applyBorder="1" applyAlignment="1" applyProtection="1">
      <alignment horizontal="right" vertical="center" indent="1"/>
    </xf>
    <xf numFmtId="0" fontId="14" fillId="0" borderId="25" xfId="0" applyFont="1" applyFill="1" applyBorder="1" applyAlignment="1" applyProtection="1">
      <alignment horizontal="center" vertical="center"/>
    </xf>
    <xf numFmtId="0" fontId="14" fillId="0" borderId="37" xfId="0" applyFont="1" applyFill="1" applyBorder="1" applyAlignment="1" applyProtection="1">
      <alignment horizontal="center" vertical="center" wrapText="1"/>
    </xf>
    <xf numFmtId="164" fontId="19" fillId="0" borderId="0" xfId="0" applyNumberFormat="1" applyFont="1" applyFill="1" applyAlignment="1">
      <alignment vertical="center" wrapText="1"/>
    </xf>
    <xf numFmtId="0" fontId="20" fillId="0" borderId="0" xfId="0" applyFont="1" applyAlignment="1" applyProtection="1">
      <alignment horizontal="right" vertical="top"/>
      <protection locked="0"/>
    </xf>
    <xf numFmtId="164" fontId="21" fillId="0" borderId="0" xfId="0" applyNumberFormat="1" applyFont="1" applyFill="1" applyAlignment="1" applyProtection="1">
      <alignment vertical="center" wrapText="1"/>
    </xf>
    <xf numFmtId="164" fontId="19" fillId="0" borderId="0" xfId="0" applyNumberFormat="1" applyFont="1" applyFill="1" applyAlignment="1" applyProtection="1">
      <alignment horizontal="left" vertical="center" wrapText="1"/>
    </xf>
  </cellXfs>
  <cellStyles count="11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hetmál kút" xfId="8"/>
    <cellStyle name="Hiperhivatkozás" xfId="9"/>
    <cellStyle name="Már látott hiperhivatkozás" xfId="10"/>
    <cellStyle name="Normál" xfId="0" builtinId="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86">
    <tabColor rgb="FF92D050"/>
  </sheetPr>
  <dimension ref="A1:K158"/>
  <sheetViews>
    <sheetView tabSelected="1" zoomScaleNormal="130" zoomScaleSheetLayoutView="85" workbookViewId="0">
      <selection activeCell="C25" sqref="C25"/>
    </sheetView>
  </sheetViews>
  <sheetFormatPr defaultRowHeight="12.75"/>
  <cols>
    <col min="1" max="1" width="19.5" style="4" customWidth="1"/>
    <col min="2" max="2" width="72" style="3" customWidth="1"/>
    <col min="3" max="3" width="25" style="2" customWidth="1"/>
    <col min="4" max="16384" width="9.33203125" style="1"/>
  </cols>
  <sheetData>
    <row r="1" spans="1:3" s="102" customFormat="1" ht="16.5" customHeight="1" thickBot="1">
      <c r="A1" s="105"/>
      <c r="B1" s="104"/>
      <c r="C1" s="103"/>
    </row>
    <row r="2" spans="1:3" s="95" customFormat="1" ht="21" customHeight="1">
      <c r="A2" s="101" t="s">
        <v>270</v>
      </c>
      <c r="B2" s="100" t="s">
        <v>269</v>
      </c>
      <c r="C2" s="99" t="s">
        <v>268</v>
      </c>
    </row>
    <row r="3" spans="1:3" s="95" customFormat="1" ht="16.5" thickBot="1">
      <c r="A3" s="98" t="s">
        <v>267</v>
      </c>
      <c r="B3" s="97" t="s">
        <v>266</v>
      </c>
      <c r="C3" s="96" t="s">
        <v>265</v>
      </c>
    </row>
    <row r="4" spans="1:3" s="92" customFormat="1" ht="15.95" customHeight="1" thickBot="1">
      <c r="A4" s="94"/>
      <c r="B4" s="94"/>
      <c r="C4" s="93" t="s">
        <v>264</v>
      </c>
    </row>
    <row r="5" spans="1:3" ht="13.5" thickBot="1">
      <c r="A5" s="91" t="s">
        <v>263</v>
      </c>
      <c r="B5" s="90" t="s">
        <v>262</v>
      </c>
      <c r="C5" s="89" t="s">
        <v>261</v>
      </c>
    </row>
    <row r="6" spans="1:3" s="55" customFormat="1" ht="12.95" customHeight="1" thickBot="1">
      <c r="A6" s="88" t="s">
        <v>260</v>
      </c>
      <c r="B6" s="87" t="s">
        <v>259</v>
      </c>
      <c r="C6" s="86" t="s">
        <v>258</v>
      </c>
    </row>
    <row r="7" spans="1:3" s="55" customFormat="1" ht="15.95" customHeight="1" thickBot="1">
      <c r="A7" s="85"/>
      <c r="B7" s="84" t="s">
        <v>257</v>
      </c>
      <c r="C7" s="83"/>
    </row>
    <row r="8" spans="1:3" s="55" customFormat="1" ht="12" customHeight="1" thickBot="1">
      <c r="A8" s="12" t="s">
        <v>125</v>
      </c>
      <c r="B8" s="79" t="s">
        <v>256</v>
      </c>
      <c r="C8" s="24">
        <f>+C9+C10+C11+C12+C13+C14</f>
        <v>13713</v>
      </c>
    </row>
    <row r="9" spans="1:3" s="63" customFormat="1" ht="12" customHeight="1">
      <c r="A9" s="20" t="s">
        <v>123</v>
      </c>
      <c r="B9" s="75" t="s">
        <v>255</v>
      </c>
      <c r="C9" s="80"/>
    </row>
    <row r="10" spans="1:3" s="59" customFormat="1" ht="12" customHeight="1">
      <c r="A10" s="42" t="s">
        <v>121</v>
      </c>
      <c r="B10" s="73" t="s">
        <v>254</v>
      </c>
      <c r="C10" s="32"/>
    </row>
    <row r="11" spans="1:3" s="59" customFormat="1" ht="12" customHeight="1">
      <c r="A11" s="42" t="s">
        <v>119</v>
      </c>
      <c r="B11" s="73" t="s">
        <v>253</v>
      </c>
      <c r="C11" s="32"/>
    </row>
    <row r="12" spans="1:3" s="59" customFormat="1" ht="12" customHeight="1">
      <c r="A12" s="42" t="s">
        <v>117</v>
      </c>
      <c r="B12" s="73" t="s">
        <v>252</v>
      </c>
      <c r="C12" s="32"/>
    </row>
    <row r="13" spans="1:3" s="59" customFormat="1" ht="12" customHeight="1">
      <c r="A13" s="42" t="s">
        <v>251</v>
      </c>
      <c r="B13" s="73" t="s">
        <v>250</v>
      </c>
      <c r="C13" s="43">
        <v>13713</v>
      </c>
    </row>
    <row r="14" spans="1:3" s="63" customFormat="1" ht="12" customHeight="1" thickBot="1">
      <c r="A14" s="40" t="s">
        <v>113</v>
      </c>
      <c r="B14" s="71" t="s">
        <v>249</v>
      </c>
      <c r="C14" s="32"/>
    </row>
    <row r="15" spans="1:3" s="63" customFormat="1" ht="12" customHeight="1" thickBot="1">
      <c r="A15" s="12" t="s">
        <v>85</v>
      </c>
      <c r="B15" s="69" t="s">
        <v>248</v>
      </c>
      <c r="C15" s="24">
        <f>+C16+C17+C18+C19+C20</f>
        <v>145315</v>
      </c>
    </row>
    <row r="16" spans="1:3" s="63" customFormat="1" ht="12" customHeight="1">
      <c r="A16" s="20" t="s">
        <v>83</v>
      </c>
      <c r="B16" s="75" t="s">
        <v>247</v>
      </c>
      <c r="C16" s="80"/>
    </row>
    <row r="17" spans="1:3" s="63" customFormat="1" ht="12" customHeight="1">
      <c r="A17" s="42" t="s">
        <v>81</v>
      </c>
      <c r="B17" s="73" t="s">
        <v>246</v>
      </c>
      <c r="C17" s="32"/>
    </row>
    <row r="18" spans="1:3" s="63" customFormat="1" ht="12" customHeight="1">
      <c r="A18" s="42" t="s">
        <v>79</v>
      </c>
      <c r="B18" s="73" t="s">
        <v>245</v>
      </c>
      <c r="C18" s="32"/>
    </row>
    <row r="19" spans="1:3" s="63" customFormat="1" ht="12" customHeight="1">
      <c r="A19" s="42" t="s">
        <v>77</v>
      </c>
      <c r="B19" s="73" t="s">
        <v>244</v>
      </c>
      <c r="C19" s="32"/>
    </row>
    <row r="20" spans="1:3" s="63" customFormat="1" ht="12" customHeight="1">
      <c r="A20" s="42" t="s">
        <v>75</v>
      </c>
      <c r="B20" s="73" t="s">
        <v>243</v>
      </c>
      <c r="C20" s="70">
        <v>145315</v>
      </c>
    </row>
    <row r="21" spans="1:3" s="59" customFormat="1" ht="12" customHeight="1" thickBot="1">
      <c r="A21" s="40" t="s">
        <v>73</v>
      </c>
      <c r="B21" s="71" t="s">
        <v>242</v>
      </c>
      <c r="C21" s="44">
        <v>7566</v>
      </c>
    </row>
    <row r="22" spans="1:3" s="59" customFormat="1" ht="12" customHeight="1" thickBot="1">
      <c r="A22" s="12" t="s">
        <v>57</v>
      </c>
      <c r="B22" s="79" t="s">
        <v>241</v>
      </c>
      <c r="C22" s="24">
        <f>+C23+C24+C25+C26+C27</f>
        <v>37148</v>
      </c>
    </row>
    <row r="23" spans="1:3" s="59" customFormat="1" ht="12" customHeight="1">
      <c r="A23" s="20" t="s">
        <v>240</v>
      </c>
      <c r="B23" s="75" t="s">
        <v>239</v>
      </c>
      <c r="C23" s="80"/>
    </row>
    <row r="24" spans="1:3" s="63" customFormat="1" ht="12" customHeight="1">
      <c r="A24" s="42" t="s">
        <v>238</v>
      </c>
      <c r="B24" s="73" t="s">
        <v>237</v>
      </c>
      <c r="C24" s="32"/>
    </row>
    <row r="25" spans="1:3" s="59" customFormat="1" ht="12" customHeight="1">
      <c r="A25" s="42" t="s">
        <v>236</v>
      </c>
      <c r="B25" s="73" t="s">
        <v>235</v>
      </c>
      <c r="C25" s="32"/>
    </row>
    <row r="26" spans="1:3" s="59" customFormat="1" ht="12" customHeight="1">
      <c r="A26" s="42" t="s">
        <v>234</v>
      </c>
      <c r="B26" s="73" t="s">
        <v>233</v>
      </c>
      <c r="C26" s="32"/>
    </row>
    <row r="27" spans="1:3" s="59" customFormat="1" ht="12" customHeight="1">
      <c r="A27" s="42" t="s">
        <v>232</v>
      </c>
      <c r="B27" s="73" t="s">
        <v>231</v>
      </c>
      <c r="C27" s="70">
        <v>37148</v>
      </c>
    </row>
    <row r="28" spans="1:3" s="59" customFormat="1" ht="12" customHeight="1" thickBot="1">
      <c r="A28" s="40" t="s">
        <v>230</v>
      </c>
      <c r="B28" s="71" t="s">
        <v>229</v>
      </c>
      <c r="C28" s="44">
        <v>37148</v>
      </c>
    </row>
    <row r="29" spans="1:3" s="59" customFormat="1" ht="12" customHeight="1" thickBot="1">
      <c r="A29" s="12" t="s">
        <v>228</v>
      </c>
      <c r="B29" s="79" t="s">
        <v>227</v>
      </c>
      <c r="C29" s="23">
        <f>+C30+C34+C35+C36</f>
        <v>0</v>
      </c>
    </row>
    <row r="30" spans="1:3" s="59" customFormat="1" ht="12" customHeight="1">
      <c r="A30" s="20" t="s">
        <v>53</v>
      </c>
      <c r="B30" s="75" t="s">
        <v>226</v>
      </c>
      <c r="C30" s="82">
        <f>+C31+C32+C33</f>
        <v>0</v>
      </c>
    </row>
    <row r="31" spans="1:3" s="59" customFormat="1" ht="12" customHeight="1">
      <c r="A31" s="42" t="s">
        <v>225</v>
      </c>
      <c r="B31" s="73" t="s">
        <v>224</v>
      </c>
      <c r="C31" s="32"/>
    </row>
    <row r="32" spans="1:3" s="59" customFormat="1" ht="12" customHeight="1">
      <c r="A32" s="42" t="s">
        <v>223</v>
      </c>
      <c r="B32" s="73" t="s">
        <v>222</v>
      </c>
      <c r="C32" s="32"/>
    </row>
    <row r="33" spans="1:3" s="59" customFormat="1" ht="12" customHeight="1">
      <c r="A33" s="42" t="s">
        <v>221</v>
      </c>
      <c r="B33" s="81" t="s">
        <v>220</v>
      </c>
      <c r="C33" s="32"/>
    </row>
    <row r="34" spans="1:3" s="59" customFormat="1" ht="12" customHeight="1">
      <c r="A34" s="42" t="s">
        <v>51</v>
      </c>
      <c r="B34" s="73" t="s">
        <v>219</v>
      </c>
      <c r="C34" s="32"/>
    </row>
    <row r="35" spans="1:3" s="59" customFormat="1" ht="12" customHeight="1">
      <c r="A35" s="42" t="s">
        <v>49</v>
      </c>
      <c r="B35" s="73" t="s">
        <v>218</v>
      </c>
      <c r="C35" s="32"/>
    </row>
    <row r="36" spans="1:3" s="59" customFormat="1" ht="12" customHeight="1" thickBot="1">
      <c r="A36" s="40" t="s">
        <v>217</v>
      </c>
      <c r="B36" s="71" t="s">
        <v>216</v>
      </c>
      <c r="C36" s="39"/>
    </row>
    <row r="37" spans="1:3" s="59" customFormat="1" ht="12" customHeight="1" thickBot="1">
      <c r="A37" s="12" t="s">
        <v>47</v>
      </c>
      <c r="B37" s="79" t="s">
        <v>215</v>
      </c>
      <c r="C37" s="24">
        <f>SUM(C38:C48)</f>
        <v>16966</v>
      </c>
    </row>
    <row r="38" spans="1:3" s="59" customFormat="1" ht="12" customHeight="1">
      <c r="A38" s="20" t="s">
        <v>45</v>
      </c>
      <c r="B38" s="75" t="s">
        <v>214</v>
      </c>
      <c r="C38" s="80">
        <v>12820</v>
      </c>
    </row>
    <row r="39" spans="1:3" s="59" customFormat="1" ht="12" customHeight="1">
      <c r="A39" s="42" t="s">
        <v>43</v>
      </c>
      <c r="B39" s="73" t="s">
        <v>213</v>
      </c>
      <c r="C39" s="43">
        <v>30</v>
      </c>
    </row>
    <row r="40" spans="1:3" s="59" customFormat="1" ht="12" customHeight="1">
      <c r="A40" s="42" t="s">
        <v>41</v>
      </c>
      <c r="B40" s="73" t="s">
        <v>212</v>
      </c>
      <c r="C40" s="43">
        <v>414</v>
      </c>
    </row>
    <row r="41" spans="1:3" s="59" customFormat="1" ht="12" customHeight="1">
      <c r="A41" s="42" t="s">
        <v>39</v>
      </c>
      <c r="B41" s="73" t="s">
        <v>211</v>
      </c>
      <c r="C41" s="32"/>
    </row>
    <row r="42" spans="1:3" s="59" customFormat="1" ht="12" customHeight="1">
      <c r="A42" s="42" t="s">
        <v>37</v>
      </c>
      <c r="B42" s="73" t="s">
        <v>210</v>
      </c>
      <c r="C42" s="32"/>
    </row>
    <row r="43" spans="1:3" s="59" customFormat="1" ht="12" customHeight="1">
      <c r="A43" s="42" t="s">
        <v>35</v>
      </c>
      <c r="B43" s="73" t="s">
        <v>209</v>
      </c>
      <c r="C43" s="32">
        <v>3462</v>
      </c>
    </row>
    <row r="44" spans="1:3" s="59" customFormat="1" ht="12" customHeight="1">
      <c r="A44" s="42" t="s">
        <v>208</v>
      </c>
      <c r="B44" s="73" t="s">
        <v>207</v>
      </c>
      <c r="C44" s="32"/>
    </row>
    <row r="45" spans="1:3" s="59" customFormat="1" ht="12" customHeight="1">
      <c r="A45" s="42" t="s">
        <v>206</v>
      </c>
      <c r="B45" s="73" t="s">
        <v>205</v>
      </c>
      <c r="C45" s="32">
        <v>204</v>
      </c>
    </row>
    <row r="46" spans="1:3" s="59" customFormat="1" ht="12" customHeight="1">
      <c r="A46" s="42" t="s">
        <v>204</v>
      </c>
      <c r="B46" s="73" t="s">
        <v>203</v>
      </c>
      <c r="C46" s="70"/>
    </row>
    <row r="47" spans="1:3" s="59" customFormat="1" ht="12" customHeight="1">
      <c r="A47" s="40" t="s">
        <v>202</v>
      </c>
      <c r="B47" s="71" t="s">
        <v>201</v>
      </c>
      <c r="C47" s="44"/>
    </row>
    <row r="48" spans="1:3" s="59" customFormat="1" ht="12" customHeight="1" thickBot="1">
      <c r="A48" s="40" t="s">
        <v>200</v>
      </c>
      <c r="B48" s="71" t="s">
        <v>199</v>
      </c>
      <c r="C48" s="44">
        <v>36</v>
      </c>
    </row>
    <row r="49" spans="1:3" s="59" customFormat="1" ht="12" customHeight="1" thickBot="1">
      <c r="A49" s="12" t="s">
        <v>33</v>
      </c>
      <c r="B49" s="79" t="s">
        <v>198</v>
      </c>
      <c r="C49" s="24">
        <f>SUM(C50:C54)</f>
        <v>5918</v>
      </c>
    </row>
    <row r="50" spans="1:3" s="59" customFormat="1" ht="12" customHeight="1">
      <c r="A50" s="20" t="s">
        <v>31</v>
      </c>
      <c r="B50" s="75" t="s">
        <v>197</v>
      </c>
      <c r="C50" s="33"/>
    </row>
    <row r="51" spans="1:3" s="59" customFormat="1" ht="12" customHeight="1">
      <c r="A51" s="42" t="s">
        <v>29</v>
      </c>
      <c r="B51" s="73" t="s">
        <v>196</v>
      </c>
      <c r="C51" s="70">
        <v>5918</v>
      </c>
    </row>
    <row r="52" spans="1:3" s="59" customFormat="1" ht="12" customHeight="1">
      <c r="A52" s="42" t="s">
        <v>27</v>
      </c>
      <c r="B52" s="73" t="s">
        <v>195</v>
      </c>
      <c r="C52" s="70"/>
    </row>
    <row r="53" spans="1:3" s="59" customFormat="1" ht="12" customHeight="1">
      <c r="A53" s="42" t="s">
        <v>25</v>
      </c>
      <c r="B53" s="73" t="s">
        <v>194</v>
      </c>
      <c r="C53" s="70"/>
    </row>
    <row r="54" spans="1:3" s="59" customFormat="1" ht="12" customHeight="1" thickBot="1">
      <c r="A54" s="40" t="s">
        <v>23</v>
      </c>
      <c r="B54" s="71" t="s">
        <v>193</v>
      </c>
      <c r="C54" s="44"/>
    </row>
    <row r="55" spans="1:3" s="59" customFormat="1" ht="12" customHeight="1" thickBot="1">
      <c r="A55" s="12" t="s">
        <v>192</v>
      </c>
      <c r="B55" s="79" t="s">
        <v>191</v>
      </c>
      <c r="C55" s="24">
        <f>SUM(C56:C58)</f>
        <v>100</v>
      </c>
    </row>
    <row r="56" spans="1:3" s="59" customFormat="1" ht="12" customHeight="1">
      <c r="A56" s="20" t="s">
        <v>19</v>
      </c>
      <c r="B56" s="75" t="s">
        <v>190</v>
      </c>
      <c r="C56" s="80"/>
    </row>
    <row r="57" spans="1:3" s="59" customFormat="1" ht="12" customHeight="1">
      <c r="A57" s="42" t="s">
        <v>17</v>
      </c>
      <c r="B57" s="73" t="s">
        <v>189</v>
      </c>
      <c r="C57" s="32"/>
    </row>
    <row r="58" spans="1:3" s="59" customFormat="1" ht="12" customHeight="1">
      <c r="A58" s="42" t="s">
        <v>15</v>
      </c>
      <c r="B58" s="73" t="s">
        <v>188</v>
      </c>
      <c r="C58" s="70">
        <v>100</v>
      </c>
    </row>
    <row r="59" spans="1:3" s="59" customFormat="1" ht="12" customHeight="1" thickBot="1">
      <c r="A59" s="40" t="s">
        <v>13</v>
      </c>
      <c r="B59" s="71" t="s">
        <v>187</v>
      </c>
      <c r="C59" s="39"/>
    </row>
    <row r="60" spans="1:3" s="59" customFormat="1" ht="12" customHeight="1" thickBot="1">
      <c r="A60" s="12" t="s">
        <v>9</v>
      </c>
      <c r="B60" s="69" t="s">
        <v>186</v>
      </c>
      <c r="C60" s="24">
        <f>SUM(C61:C63)</f>
        <v>1880</v>
      </c>
    </row>
    <row r="61" spans="1:3" s="59" customFormat="1" ht="12" customHeight="1">
      <c r="A61" s="20" t="s">
        <v>185</v>
      </c>
      <c r="B61" s="75" t="s">
        <v>184</v>
      </c>
      <c r="C61" s="70"/>
    </row>
    <row r="62" spans="1:3" s="59" customFormat="1" ht="12" customHeight="1">
      <c r="A62" s="42" t="s">
        <v>183</v>
      </c>
      <c r="B62" s="73" t="s">
        <v>182</v>
      </c>
      <c r="C62" s="70"/>
    </row>
    <row r="63" spans="1:3" s="59" customFormat="1" ht="12" customHeight="1">
      <c r="A63" s="42" t="s">
        <v>181</v>
      </c>
      <c r="B63" s="73" t="s">
        <v>180</v>
      </c>
      <c r="C63" s="70">
        <v>1880</v>
      </c>
    </row>
    <row r="64" spans="1:3" s="59" customFormat="1" ht="12" customHeight="1" thickBot="1">
      <c r="A64" s="40" t="s">
        <v>179</v>
      </c>
      <c r="B64" s="71" t="s">
        <v>178</v>
      </c>
      <c r="C64" s="70"/>
    </row>
    <row r="65" spans="1:3" s="59" customFormat="1" ht="12" customHeight="1" thickBot="1">
      <c r="A65" s="12" t="s">
        <v>7</v>
      </c>
      <c r="B65" s="79" t="s">
        <v>177</v>
      </c>
      <c r="C65" s="23">
        <f>+C8+C15+C22+C29+C37+C49+C55+C60</f>
        <v>221040</v>
      </c>
    </row>
    <row r="66" spans="1:3" s="59" customFormat="1" ht="12" customHeight="1" thickBot="1">
      <c r="A66" s="67" t="s">
        <v>176</v>
      </c>
      <c r="B66" s="69" t="s">
        <v>175</v>
      </c>
      <c r="C66" s="24">
        <f>SUM(C67:C69)</f>
        <v>100000</v>
      </c>
    </row>
    <row r="67" spans="1:3" s="59" customFormat="1" ht="12" customHeight="1">
      <c r="A67" s="20" t="s">
        <v>174</v>
      </c>
      <c r="B67" s="75" t="s">
        <v>173</v>
      </c>
      <c r="C67" s="78"/>
    </row>
    <row r="68" spans="1:3" s="59" customFormat="1" ht="12" customHeight="1">
      <c r="A68" s="42" t="s">
        <v>172</v>
      </c>
      <c r="B68" s="73" t="s">
        <v>171</v>
      </c>
      <c r="C68" s="70">
        <v>100000</v>
      </c>
    </row>
    <row r="69" spans="1:3" s="59" customFormat="1" ht="12" customHeight="1" thickBot="1">
      <c r="A69" s="40" t="s">
        <v>170</v>
      </c>
      <c r="B69" s="77" t="s">
        <v>169</v>
      </c>
      <c r="C69" s="70"/>
    </row>
    <row r="70" spans="1:3" s="59" customFormat="1" ht="12" customHeight="1" thickBot="1">
      <c r="A70" s="67" t="s">
        <v>168</v>
      </c>
      <c r="B70" s="69" t="s">
        <v>167</v>
      </c>
      <c r="C70" s="24">
        <f>SUM(C71:C74)</f>
        <v>0</v>
      </c>
    </row>
    <row r="71" spans="1:3" s="59" customFormat="1" ht="12" customHeight="1">
      <c r="A71" s="20" t="s">
        <v>166</v>
      </c>
      <c r="B71" s="75" t="s">
        <v>165</v>
      </c>
      <c r="C71" s="70"/>
    </row>
    <row r="72" spans="1:3" s="59" customFormat="1" ht="12" customHeight="1">
      <c r="A72" s="42" t="s">
        <v>164</v>
      </c>
      <c r="B72" s="73" t="s">
        <v>163</v>
      </c>
      <c r="C72" s="70"/>
    </row>
    <row r="73" spans="1:3" s="59" customFormat="1" ht="12" customHeight="1">
      <c r="A73" s="42" t="s">
        <v>162</v>
      </c>
      <c r="B73" s="73" t="s">
        <v>161</v>
      </c>
      <c r="C73" s="70"/>
    </row>
    <row r="74" spans="1:3" s="59" customFormat="1" ht="12" customHeight="1" thickBot="1">
      <c r="A74" s="40" t="s">
        <v>160</v>
      </c>
      <c r="B74" s="71" t="s">
        <v>159</v>
      </c>
      <c r="C74" s="70"/>
    </row>
    <row r="75" spans="1:3" s="59" customFormat="1" ht="12" customHeight="1" thickBot="1">
      <c r="A75" s="67" t="s">
        <v>158</v>
      </c>
      <c r="B75" s="69" t="s">
        <v>157</v>
      </c>
      <c r="C75" s="24">
        <f>SUM(C76:C77)</f>
        <v>0</v>
      </c>
    </row>
    <row r="76" spans="1:3" s="59" customFormat="1" ht="12" customHeight="1">
      <c r="A76" s="20" t="s">
        <v>156</v>
      </c>
      <c r="B76" s="75" t="s">
        <v>155</v>
      </c>
      <c r="C76" s="70"/>
    </row>
    <row r="77" spans="1:3" s="59" customFormat="1" ht="12" customHeight="1" thickBot="1">
      <c r="A77" s="40" t="s">
        <v>154</v>
      </c>
      <c r="B77" s="71" t="s">
        <v>153</v>
      </c>
      <c r="C77" s="70"/>
    </row>
    <row r="78" spans="1:3" s="63" customFormat="1" ht="12" customHeight="1" thickBot="1">
      <c r="A78" s="67" t="s">
        <v>152</v>
      </c>
      <c r="B78" s="69" t="s">
        <v>151</v>
      </c>
      <c r="C78" s="24">
        <f>SUM(C79:C81)</f>
        <v>0</v>
      </c>
    </row>
    <row r="79" spans="1:3" s="59" customFormat="1" ht="12" customHeight="1">
      <c r="A79" s="20" t="s">
        <v>150</v>
      </c>
      <c r="B79" s="75" t="s">
        <v>149</v>
      </c>
      <c r="C79" s="70"/>
    </row>
    <row r="80" spans="1:3" s="59" customFormat="1" ht="12" customHeight="1">
      <c r="A80" s="42" t="s">
        <v>148</v>
      </c>
      <c r="B80" s="73" t="s">
        <v>147</v>
      </c>
      <c r="C80" s="70"/>
    </row>
    <row r="81" spans="1:3" s="59" customFormat="1" ht="12" customHeight="1" thickBot="1">
      <c r="A81" s="40" t="s">
        <v>146</v>
      </c>
      <c r="B81" s="71" t="s">
        <v>145</v>
      </c>
      <c r="C81" s="70"/>
    </row>
    <row r="82" spans="1:3" s="59" customFormat="1" ht="12" customHeight="1" thickBot="1">
      <c r="A82" s="67" t="s">
        <v>144</v>
      </c>
      <c r="B82" s="69" t="s">
        <v>143</v>
      </c>
      <c r="C82" s="24">
        <f>SUM(C83:C86)</f>
        <v>0</v>
      </c>
    </row>
    <row r="83" spans="1:3" s="59" customFormat="1" ht="12" customHeight="1">
      <c r="A83" s="76" t="s">
        <v>142</v>
      </c>
      <c r="B83" s="75" t="s">
        <v>141</v>
      </c>
      <c r="C83" s="70"/>
    </row>
    <row r="84" spans="1:3" s="59" customFormat="1" ht="12" customHeight="1">
      <c r="A84" s="74" t="s">
        <v>140</v>
      </c>
      <c r="B84" s="73" t="s">
        <v>139</v>
      </c>
      <c r="C84" s="70"/>
    </row>
    <row r="85" spans="1:3" s="59" customFormat="1" ht="12" customHeight="1">
      <c r="A85" s="74" t="s">
        <v>138</v>
      </c>
      <c r="B85" s="73" t="s">
        <v>137</v>
      </c>
      <c r="C85" s="70"/>
    </row>
    <row r="86" spans="1:3" s="63" customFormat="1" ht="12" customHeight="1" thickBot="1">
      <c r="A86" s="72" t="s">
        <v>136</v>
      </c>
      <c r="B86" s="71" t="s">
        <v>135</v>
      </c>
      <c r="C86" s="70"/>
    </row>
    <row r="87" spans="1:3" s="63" customFormat="1" ht="12" customHeight="1" thickBot="1">
      <c r="A87" s="67" t="s">
        <v>134</v>
      </c>
      <c r="B87" s="69" t="s">
        <v>133</v>
      </c>
      <c r="C87" s="68"/>
    </row>
    <row r="88" spans="1:3" s="63" customFormat="1" ht="12" customHeight="1" thickBot="1">
      <c r="A88" s="67" t="s">
        <v>132</v>
      </c>
      <c r="B88" s="69" t="s">
        <v>131</v>
      </c>
      <c r="C88" s="68"/>
    </row>
    <row r="89" spans="1:3" s="63" customFormat="1" ht="12" customHeight="1" thickBot="1">
      <c r="A89" s="67" t="s">
        <v>130</v>
      </c>
      <c r="B89" s="66" t="s">
        <v>129</v>
      </c>
      <c r="C89" s="23">
        <f>+C66+C70+C75+C78+C82+C88+C87</f>
        <v>100000</v>
      </c>
    </row>
    <row r="90" spans="1:3" s="63" customFormat="1" ht="12" customHeight="1" thickBot="1">
      <c r="A90" s="65" t="s">
        <v>128</v>
      </c>
      <c r="B90" s="64" t="s">
        <v>127</v>
      </c>
      <c r="C90" s="23">
        <f>+C65+C89</f>
        <v>321040</v>
      </c>
    </row>
    <row r="91" spans="1:3" s="59" customFormat="1" ht="15" customHeight="1" thickBot="1">
      <c r="A91" s="62"/>
      <c r="B91" s="61"/>
      <c r="C91" s="60"/>
    </row>
    <row r="92" spans="1:3" s="55" customFormat="1" ht="16.5" customHeight="1" thickBot="1">
      <c r="A92" s="58"/>
      <c r="B92" s="57" t="s">
        <v>126</v>
      </c>
      <c r="C92" s="56"/>
    </row>
    <row r="93" spans="1:3" s="21" customFormat="1" ht="12" customHeight="1" thickBot="1">
      <c r="A93" s="54" t="s">
        <v>125</v>
      </c>
      <c r="B93" s="53" t="s">
        <v>124</v>
      </c>
      <c r="C93" s="52">
        <f>+C94+C95+C96+C97+C98+C111</f>
        <v>106357</v>
      </c>
    </row>
    <row r="94" spans="1:3" ht="12" customHeight="1">
      <c r="A94" s="51" t="s">
        <v>123</v>
      </c>
      <c r="B94" s="50" t="s">
        <v>122</v>
      </c>
      <c r="C94" s="49">
        <v>22851</v>
      </c>
    </row>
    <row r="95" spans="1:3" ht="12" customHeight="1">
      <c r="A95" s="42" t="s">
        <v>121</v>
      </c>
      <c r="B95" s="34" t="s">
        <v>120</v>
      </c>
      <c r="C95" s="43">
        <v>6498</v>
      </c>
    </row>
    <row r="96" spans="1:3" ht="12" customHeight="1">
      <c r="A96" s="42" t="s">
        <v>119</v>
      </c>
      <c r="B96" s="34" t="s">
        <v>118</v>
      </c>
      <c r="C96" s="47">
        <v>44634</v>
      </c>
    </row>
    <row r="97" spans="1:3" ht="12" customHeight="1">
      <c r="A97" s="42" t="s">
        <v>117</v>
      </c>
      <c r="B97" s="41" t="s">
        <v>116</v>
      </c>
      <c r="C97" s="44">
        <v>500</v>
      </c>
    </row>
    <row r="98" spans="1:3" ht="12" customHeight="1">
      <c r="A98" s="42" t="s">
        <v>115</v>
      </c>
      <c r="B98" s="48" t="s">
        <v>114</v>
      </c>
      <c r="C98" s="47">
        <v>31874</v>
      </c>
    </row>
    <row r="99" spans="1:3" ht="12" customHeight="1">
      <c r="A99" s="42" t="s">
        <v>113</v>
      </c>
      <c r="B99" s="34" t="s">
        <v>112</v>
      </c>
      <c r="C99" s="47">
        <v>1476</v>
      </c>
    </row>
    <row r="100" spans="1:3" ht="12" customHeight="1">
      <c r="A100" s="42" t="s">
        <v>111</v>
      </c>
      <c r="B100" s="46" t="s">
        <v>110</v>
      </c>
      <c r="C100" s="44"/>
    </row>
    <row r="101" spans="1:3" ht="12" customHeight="1">
      <c r="A101" s="42" t="s">
        <v>109</v>
      </c>
      <c r="B101" s="46" t="s">
        <v>108</v>
      </c>
      <c r="C101" s="44"/>
    </row>
    <row r="102" spans="1:3" ht="12" customHeight="1">
      <c r="A102" s="42" t="s">
        <v>107</v>
      </c>
      <c r="B102" s="46" t="s">
        <v>106</v>
      </c>
      <c r="C102" s="44"/>
    </row>
    <row r="103" spans="1:3" ht="12" customHeight="1">
      <c r="A103" s="42" t="s">
        <v>105</v>
      </c>
      <c r="B103" s="26" t="s">
        <v>104</v>
      </c>
      <c r="C103" s="44"/>
    </row>
    <row r="104" spans="1:3" ht="12" customHeight="1">
      <c r="A104" s="42" t="s">
        <v>103</v>
      </c>
      <c r="B104" s="26" t="s">
        <v>68</v>
      </c>
      <c r="C104" s="44"/>
    </row>
    <row r="105" spans="1:3" ht="12" customHeight="1">
      <c r="A105" s="42" t="s">
        <v>102</v>
      </c>
      <c r="B105" s="46" t="s">
        <v>101</v>
      </c>
      <c r="C105" s="44">
        <v>14753</v>
      </c>
    </row>
    <row r="106" spans="1:3" ht="12" customHeight="1">
      <c r="A106" s="42" t="s">
        <v>100</v>
      </c>
      <c r="B106" s="46" t="s">
        <v>99</v>
      </c>
      <c r="C106" s="44"/>
    </row>
    <row r="107" spans="1:3" ht="12" customHeight="1">
      <c r="A107" s="42" t="s">
        <v>98</v>
      </c>
      <c r="B107" s="26" t="s">
        <v>62</v>
      </c>
      <c r="C107" s="44"/>
    </row>
    <row r="108" spans="1:3" ht="12" customHeight="1">
      <c r="A108" s="17" t="s">
        <v>97</v>
      </c>
      <c r="B108" s="45" t="s">
        <v>96</v>
      </c>
      <c r="C108" s="44"/>
    </row>
    <row r="109" spans="1:3" ht="12" customHeight="1">
      <c r="A109" s="42" t="s">
        <v>95</v>
      </c>
      <c r="B109" s="45" t="s">
        <v>94</v>
      </c>
      <c r="C109" s="44"/>
    </row>
    <row r="110" spans="1:3" ht="12" customHeight="1">
      <c r="A110" s="42" t="s">
        <v>93</v>
      </c>
      <c r="B110" s="26" t="s">
        <v>92</v>
      </c>
      <c r="C110" s="43">
        <v>15645</v>
      </c>
    </row>
    <row r="111" spans="1:3" ht="12" customHeight="1">
      <c r="A111" s="42" t="s">
        <v>91</v>
      </c>
      <c r="B111" s="41" t="s">
        <v>90</v>
      </c>
      <c r="C111" s="32"/>
    </row>
    <row r="112" spans="1:3" ht="12" customHeight="1">
      <c r="A112" s="40" t="s">
        <v>89</v>
      </c>
      <c r="B112" s="34" t="s">
        <v>88</v>
      </c>
      <c r="C112" s="39"/>
    </row>
    <row r="113" spans="1:3" ht="12" customHeight="1" thickBot="1">
      <c r="A113" s="38" t="s">
        <v>87</v>
      </c>
      <c r="B113" s="37" t="s">
        <v>86</v>
      </c>
      <c r="C113" s="36"/>
    </row>
    <row r="114" spans="1:3" ht="12" customHeight="1" thickBot="1">
      <c r="A114" s="12" t="s">
        <v>85</v>
      </c>
      <c r="B114" s="35" t="s">
        <v>84</v>
      </c>
      <c r="C114" s="24">
        <f>+C115+C117+C119</f>
        <v>48353</v>
      </c>
    </row>
    <row r="115" spans="1:3" ht="12" customHeight="1">
      <c r="A115" s="20" t="s">
        <v>83</v>
      </c>
      <c r="B115" s="34" t="s">
        <v>82</v>
      </c>
      <c r="C115" s="33">
        <v>37159</v>
      </c>
    </row>
    <row r="116" spans="1:3" ht="12" customHeight="1">
      <c r="A116" s="20" t="s">
        <v>81</v>
      </c>
      <c r="B116" s="31" t="s">
        <v>80</v>
      </c>
      <c r="C116" s="33">
        <v>37148</v>
      </c>
    </row>
    <row r="117" spans="1:3" ht="12" customHeight="1">
      <c r="A117" s="20" t="s">
        <v>79</v>
      </c>
      <c r="B117" s="31" t="s">
        <v>78</v>
      </c>
      <c r="C117" s="32"/>
    </row>
    <row r="118" spans="1:3" ht="12" customHeight="1">
      <c r="A118" s="20" t="s">
        <v>77</v>
      </c>
      <c r="B118" s="31" t="s">
        <v>76</v>
      </c>
      <c r="C118" s="18"/>
    </row>
    <row r="119" spans="1:3" ht="12" customHeight="1">
      <c r="A119" s="20" t="s">
        <v>75</v>
      </c>
      <c r="B119" s="30" t="s">
        <v>74</v>
      </c>
      <c r="C119" s="29">
        <v>11194</v>
      </c>
    </row>
    <row r="120" spans="1:3" ht="12" customHeight="1">
      <c r="A120" s="20" t="s">
        <v>73</v>
      </c>
      <c r="B120" s="28" t="s">
        <v>72</v>
      </c>
      <c r="C120" s="18"/>
    </row>
    <row r="121" spans="1:3" ht="12" customHeight="1">
      <c r="A121" s="20" t="s">
        <v>71</v>
      </c>
      <c r="B121" s="27" t="s">
        <v>70</v>
      </c>
      <c r="C121" s="18"/>
    </row>
    <row r="122" spans="1:3" ht="12" customHeight="1">
      <c r="A122" s="20" t="s">
        <v>69</v>
      </c>
      <c r="B122" s="26" t="s">
        <v>68</v>
      </c>
      <c r="C122" s="18"/>
    </row>
    <row r="123" spans="1:3" ht="12" customHeight="1">
      <c r="A123" s="20" t="s">
        <v>67</v>
      </c>
      <c r="B123" s="26" t="s">
        <v>66</v>
      </c>
      <c r="C123" s="18"/>
    </row>
    <row r="124" spans="1:3" ht="12" customHeight="1">
      <c r="A124" s="20" t="s">
        <v>65</v>
      </c>
      <c r="B124" s="26" t="s">
        <v>64</v>
      </c>
      <c r="C124" s="18"/>
    </row>
    <row r="125" spans="1:3" ht="12" customHeight="1">
      <c r="A125" s="20" t="s">
        <v>63</v>
      </c>
      <c r="B125" s="26" t="s">
        <v>62</v>
      </c>
      <c r="C125" s="18"/>
    </row>
    <row r="126" spans="1:3" ht="12" customHeight="1">
      <c r="A126" s="20" t="s">
        <v>61</v>
      </c>
      <c r="B126" s="26" t="s">
        <v>60</v>
      </c>
      <c r="C126" s="18"/>
    </row>
    <row r="127" spans="1:3" ht="12" customHeight="1" thickBot="1">
      <c r="A127" s="17" t="s">
        <v>59</v>
      </c>
      <c r="B127" s="26" t="s">
        <v>58</v>
      </c>
      <c r="C127" s="25">
        <v>11194</v>
      </c>
    </row>
    <row r="128" spans="1:3" ht="12" customHeight="1" thickBot="1">
      <c r="A128" s="12" t="s">
        <v>57</v>
      </c>
      <c r="B128" s="11" t="s">
        <v>56</v>
      </c>
      <c r="C128" s="24">
        <f>+C93+C114</f>
        <v>154710</v>
      </c>
    </row>
    <row r="129" spans="1:11" ht="12" customHeight="1" thickBot="1">
      <c r="A129" s="12" t="s">
        <v>55</v>
      </c>
      <c r="B129" s="11" t="s">
        <v>54</v>
      </c>
      <c r="C129" s="24">
        <f>+C130+C131+C132</f>
        <v>102952</v>
      </c>
    </row>
    <row r="130" spans="1:11" s="21" customFormat="1" ht="12" customHeight="1">
      <c r="A130" s="20" t="s">
        <v>53</v>
      </c>
      <c r="B130" s="19" t="s">
        <v>52</v>
      </c>
      <c r="C130" s="18">
        <v>2952</v>
      </c>
    </row>
    <row r="131" spans="1:11" ht="12" customHeight="1">
      <c r="A131" s="20" t="s">
        <v>51</v>
      </c>
      <c r="B131" s="19" t="s">
        <v>50</v>
      </c>
      <c r="C131" s="18">
        <v>100000</v>
      </c>
    </row>
    <row r="132" spans="1:11" ht="12" customHeight="1" thickBot="1">
      <c r="A132" s="17" t="s">
        <v>49</v>
      </c>
      <c r="B132" s="16" t="s">
        <v>48</v>
      </c>
      <c r="C132" s="18"/>
    </row>
    <row r="133" spans="1:11" ht="12" customHeight="1" thickBot="1">
      <c r="A133" s="12" t="s">
        <v>47</v>
      </c>
      <c r="B133" s="11" t="s">
        <v>46</v>
      </c>
      <c r="C133" s="24">
        <f>+C134+C135+C136+C137+C138+C139</f>
        <v>0</v>
      </c>
    </row>
    <row r="134" spans="1:11" ht="12" customHeight="1">
      <c r="A134" s="20" t="s">
        <v>45</v>
      </c>
      <c r="B134" s="19" t="s">
        <v>44</v>
      </c>
      <c r="C134" s="18"/>
    </row>
    <row r="135" spans="1:11" ht="12" customHeight="1">
      <c r="A135" s="20" t="s">
        <v>43</v>
      </c>
      <c r="B135" s="19" t="s">
        <v>42</v>
      </c>
      <c r="C135" s="18"/>
    </row>
    <row r="136" spans="1:11" ht="12" customHeight="1">
      <c r="A136" s="20" t="s">
        <v>41</v>
      </c>
      <c r="B136" s="19" t="s">
        <v>40</v>
      </c>
      <c r="C136" s="18"/>
    </row>
    <row r="137" spans="1:11" ht="12" customHeight="1">
      <c r="A137" s="20" t="s">
        <v>39</v>
      </c>
      <c r="B137" s="19" t="s">
        <v>38</v>
      </c>
      <c r="C137" s="18"/>
    </row>
    <row r="138" spans="1:11" ht="12" customHeight="1">
      <c r="A138" s="20" t="s">
        <v>37</v>
      </c>
      <c r="B138" s="19" t="s">
        <v>36</v>
      </c>
      <c r="C138" s="18"/>
    </row>
    <row r="139" spans="1:11" s="21" customFormat="1" ht="12" customHeight="1" thickBot="1">
      <c r="A139" s="17" t="s">
        <v>35</v>
      </c>
      <c r="B139" s="16" t="s">
        <v>34</v>
      </c>
      <c r="C139" s="18"/>
    </row>
    <row r="140" spans="1:11" ht="12" customHeight="1" thickBot="1">
      <c r="A140" s="12" t="s">
        <v>33</v>
      </c>
      <c r="B140" s="11" t="s">
        <v>32</v>
      </c>
      <c r="C140" s="23">
        <f>+C141+C142+C144+C145+C143</f>
        <v>0</v>
      </c>
      <c r="K140" s="22"/>
    </row>
    <row r="141" spans="1:11">
      <c r="A141" s="20" t="s">
        <v>31</v>
      </c>
      <c r="B141" s="19" t="s">
        <v>30</v>
      </c>
      <c r="C141" s="18"/>
    </row>
    <row r="142" spans="1:11" ht="12" customHeight="1">
      <c r="A142" s="20" t="s">
        <v>29</v>
      </c>
      <c r="B142" s="19" t="s">
        <v>28</v>
      </c>
      <c r="C142" s="18"/>
    </row>
    <row r="143" spans="1:11" s="21" customFormat="1" ht="12" customHeight="1">
      <c r="A143" s="20" t="s">
        <v>27</v>
      </c>
      <c r="B143" s="19" t="s">
        <v>26</v>
      </c>
      <c r="C143" s="18"/>
    </row>
    <row r="144" spans="1:11" s="21" customFormat="1" ht="12" customHeight="1">
      <c r="A144" s="20" t="s">
        <v>25</v>
      </c>
      <c r="B144" s="19" t="s">
        <v>24</v>
      </c>
      <c r="C144" s="18"/>
    </row>
    <row r="145" spans="1:3" s="21" customFormat="1" ht="12" customHeight="1" thickBot="1">
      <c r="A145" s="17" t="s">
        <v>23</v>
      </c>
      <c r="B145" s="16" t="s">
        <v>22</v>
      </c>
      <c r="C145" s="18"/>
    </row>
    <row r="146" spans="1:3" s="21" customFormat="1" ht="12" customHeight="1" thickBot="1">
      <c r="A146" s="12" t="s">
        <v>21</v>
      </c>
      <c r="B146" s="11" t="s">
        <v>20</v>
      </c>
      <c r="C146" s="13">
        <f>+C147+C148+C149+C150+C151</f>
        <v>0</v>
      </c>
    </row>
    <row r="147" spans="1:3" s="21" customFormat="1" ht="12" customHeight="1">
      <c r="A147" s="20" t="s">
        <v>19</v>
      </c>
      <c r="B147" s="19" t="s">
        <v>18</v>
      </c>
      <c r="C147" s="18"/>
    </row>
    <row r="148" spans="1:3" s="21" customFormat="1" ht="12" customHeight="1">
      <c r="A148" s="20" t="s">
        <v>17</v>
      </c>
      <c r="B148" s="19" t="s">
        <v>16</v>
      </c>
      <c r="C148" s="18"/>
    </row>
    <row r="149" spans="1:3" s="21" customFormat="1" ht="12" customHeight="1">
      <c r="A149" s="20" t="s">
        <v>15</v>
      </c>
      <c r="B149" s="19" t="s">
        <v>14</v>
      </c>
      <c r="C149" s="18"/>
    </row>
    <row r="150" spans="1:3" ht="12.75" customHeight="1">
      <c r="A150" s="20" t="s">
        <v>13</v>
      </c>
      <c r="B150" s="19" t="s">
        <v>12</v>
      </c>
      <c r="C150" s="18"/>
    </row>
    <row r="151" spans="1:3" ht="12.75" customHeight="1" thickBot="1">
      <c r="A151" s="17" t="s">
        <v>11</v>
      </c>
      <c r="B151" s="16" t="s">
        <v>10</v>
      </c>
      <c r="C151" s="15"/>
    </row>
    <row r="152" spans="1:3" ht="12.75" customHeight="1" thickBot="1">
      <c r="A152" s="14" t="s">
        <v>9</v>
      </c>
      <c r="B152" s="11" t="s">
        <v>8</v>
      </c>
      <c r="C152" s="13"/>
    </row>
    <row r="153" spans="1:3" ht="12" customHeight="1" thickBot="1">
      <c r="A153" s="14" t="s">
        <v>7</v>
      </c>
      <c r="B153" s="11" t="s">
        <v>6</v>
      </c>
      <c r="C153" s="13"/>
    </row>
    <row r="154" spans="1:3" ht="15" customHeight="1" thickBot="1">
      <c r="A154" s="12" t="s">
        <v>5</v>
      </c>
      <c r="B154" s="11" t="s">
        <v>4</v>
      </c>
      <c r="C154" s="8">
        <f>+C129+C133+C140+C146+C152+C153</f>
        <v>102952</v>
      </c>
    </row>
    <row r="155" spans="1:3" ht="13.5" thickBot="1">
      <c r="A155" s="10" t="s">
        <v>3</v>
      </c>
      <c r="B155" s="9" t="s">
        <v>2</v>
      </c>
      <c r="C155" s="8">
        <f>+C128+C154</f>
        <v>257662</v>
      </c>
    </row>
    <row r="156" spans="1:3" ht="15" customHeight="1" thickBot="1"/>
    <row r="157" spans="1:3" ht="14.25" customHeight="1" thickBot="1">
      <c r="A157" s="7" t="s">
        <v>1</v>
      </c>
      <c r="B157" s="6"/>
      <c r="C157" s="5"/>
    </row>
    <row r="158" spans="1:3" ht="13.5" thickBot="1">
      <c r="A158" s="7" t="s">
        <v>0</v>
      </c>
      <c r="B158" s="6"/>
      <c r="C158" s="5"/>
    </row>
  </sheetData>
  <sheetProtection formatCells="0"/>
  <printOptions horizontalCentered="1"/>
  <pageMargins left="0.78740157480314965" right="0.78740157480314965" top="0.98425196850393704" bottom="0.98425196850393704" header="0.78740157480314965" footer="0.78740157480314965"/>
  <pageSetup paperSize="9" scale="75" orientation="portrait" r:id="rId1"/>
  <headerFooter alignWithMargins="0">
    <oddHeader>&amp;R11. melléklet a 22/2015.(VI.29.) önkormányzati rendelethez</oddHeader>
  </headerFooter>
  <rowBreaks count="1" manualBreakCount="1">
    <brk id="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9.1.2. sz. mell.</vt:lpstr>
      <vt:lpstr>'9.1.2. sz. mell.'!Nyomtatási_cím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</dc:creator>
  <cp:lastModifiedBy>101</cp:lastModifiedBy>
  <dcterms:created xsi:type="dcterms:W3CDTF">2015-06-29T12:34:54Z</dcterms:created>
  <dcterms:modified xsi:type="dcterms:W3CDTF">2015-06-29T12:35:00Z</dcterms:modified>
</cp:coreProperties>
</file>