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<sst xmlns="http://schemas.openxmlformats.org/spreadsheetml/2006/main" count="33" uniqueCount="33">
  <si>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2016. évi költségvetése</t>
  </si>
  <si>
    <t>Az egységes rovatrend szerint a kiemelt kiadási és bevételi előirányzatok jogcímenként</t>
  </si>
  <si>
    <t>Ft-ban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</si>
  <si>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</si>
  <si>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</si>
  <si>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</si>
  <si>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</si>
  <si>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</si>
  <si>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</si>
  <si>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</si>
  <si>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</si>
  <si>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</si>
  <si>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</si>
  <si>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</si>
  <si>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</si>
  <si>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</si>
  <si>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</si>
  <si>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</si>
  <si>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</si>
  <si>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</si>
  <si>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</si>
  <si>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</si>
  <si>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</si>
  <si>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</si>
  <si>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</si>
  <si>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</si>
  <si>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</si>
  <si>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</si>
  <si>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</si>
  <si>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Maradvány</t>
  </si>
  <si>
    <t>- Irányítószervi támogatás</t>
  </si>
  <si>
    <t xml:space="preserve">- Hitel 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</si>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</sst>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2" fillId="0" borderId="10" xfId="0" applyFont="1" applyBorder="1" applyAlignment="1" quotePrefix="1">
      <alignment/>
    </xf>
    <xf numFmtId="173" fontId="2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9.57421875" style="0" customWidth="1"/>
    <col min="7" max="7" width="23.00390625" style="0" customWidth="1"/>
    <col min="11" max="11" width="14.421875" style="0" bestFit="1" customWidth="1"/>
  </cols>
  <sheetData>
    <row r="1" spans="1:7" ht="36" customHeight="1">
      <c r="A1" s="15" t="s">
        <v>0</v>
      </c>
      <c r="B1" s="16"/>
      <c r="C1" s="16"/>
      <c r="D1" s="16"/>
      <c r="E1" s="16"/>
      <c r="F1" s="16"/>
      <c r="G1" s="16"/>
    </row>
    <row r="2" spans="1:7" ht="24" customHeight="1">
      <c r="A2" s="17" t="s">
        <v>1</v>
      </c>
      <c r="B2" s="16"/>
      <c r="C2" s="16"/>
      <c r="D2" s="16"/>
      <c r="E2" s="16"/>
      <c r="F2" s="16"/>
      <c r="G2" s="16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14438205</v>
      </c>
      <c r="C5" s="7">
        <v>14944600</v>
      </c>
      <c r="D5" s="7">
        <v>173035000</v>
      </c>
      <c r="E5" s="7">
        <v>125251700</v>
      </c>
      <c r="F5" s="7">
        <v>234416000</v>
      </c>
      <c r="G5" s="7">
        <f aca="true" t="shared" si="0" ref="G5:G11">SUM(B5:F5)</f>
        <v>562085505</v>
      </c>
      <c r="H5" s="5"/>
      <c r="I5" s="5"/>
      <c r="J5" s="5"/>
      <c r="K5" s="5"/>
      <c r="L5" s="5"/>
    </row>
    <row r="6" spans="1:12" ht="15">
      <c r="A6" s="4" t="s">
        <v>10</v>
      </c>
      <c r="B6" s="7">
        <v>3952016</v>
      </c>
      <c r="C6" s="7">
        <v>4059232</v>
      </c>
      <c r="D6" s="7">
        <v>49356710</v>
      </c>
      <c r="E6" s="7">
        <v>35918459</v>
      </c>
      <c r="F6" s="7">
        <v>39001290</v>
      </c>
      <c r="G6" s="7">
        <f t="shared" si="0"/>
        <v>132287707</v>
      </c>
      <c r="H6" s="5"/>
      <c r="I6" s="5"/>
      <c r="J6" s="5"/>
      <c r="K6" s="5"/>
      <c r="L6" s="5"/>
    </row>
    <row r="7" spans="1:12" ht="15">
      <c r="A7" s="4" t="s">
        <v>11</v>
      </c>
      <c r="B7" s="7">
        <v>6268469</v>
      </c>
      <c r="C7" s="7">
        <v>15820036</v>
      </c>
      <c r="D7" s="7">
        <v>104392624</v>
      </c>
      <c r="E7" s="7">
        <v>47845647</v>
      </c>
      <c r="F7" s="7">
        <v>344004795</v>
      </c>
      <c r="G7" s="7">
        <f t="shared" si="0"/>
        <v>518331571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49033060</v>
      </c>
      <c r="G8" s="7">
        <f t="shared" si="0"/>
        <v>49033060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362381516</v>
      </c>
      <c r="G9" s="7">
        <f>F9-B16-C16-D16-E16</f>
        <v>362381516</v>
      </c>
      <c r="H9" s="5"/>
      <c r="I9" s="5"/>
      <c r="J9" s="5"/>
      <c r="K9" s="5"/>
      <c r="L9" s="5"/>
    </row>
    <row r="10" spans="1:12" ht="15">
      <c r="A10" s="4" t="s">
        <v>14</v>
      </c>
      <c r="B10" s="7">
        <v>206000</v>
      </c>
      <c r="C10" s="7">
        <v>40301</v>
      </c>
      <c r="D10" s="7"/>
      <c r="E10" s="7">
        <v>2907000</v>
      </c>
      <c r="F10" s="7">
        <v>60136500</v>
      </c>
      <c r="G10" s="7">
        <f t="shared" si="0"/>
        <v>63289801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3605255</v>
      </c>
      <c r="G11" s="7">
        <f t="shared" si="0"/>
        <v>3605255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5"/>
      <c r="K12" s="5"/>
      <c r="L12" s="5"/>
    </row>
    <row r="13" spans="1:12" ht="15">
      <c r="A13" s="8" t="s">
        <v>17</v>
      </c>
      <c r="B13" s="9">
        <f aca="true" t="shared" si="1" ref="B13:G13">SUM(B5:B12)</f>
        <v>24864690</v>
      </c>
      <c r="C13" s="9">
        <f t="shared" si="1"/>
        <v>34864169</v>
      </c>
      <c r="D13" s="9">
        <f t="shared" si="1"/>
        <v>326784334</v>
      </c>
      <c r="E13" s="9">
        <f t="shared" si="1"/>
        <v>211922806</v>
      </c>
      <c r="F13" s="9">
        <f t="shared" si="1"/>
        <v>1092578416</v>
      </c>
      <c r="G13" s="10">
        <f t="shared" si="1"/>
        <v>1691014415</v>
      </c>
      <c r="H13" s="5"/>
      <c r="I13" s="5"/>
      <c r="J13" s="5"/>
      <c r="K13" s="5"/>
      <c r="L13" s="5"/>
    </row>
    <row r="14" spans="1:12" ht="15">
      <c r="A14" s="8" t="s">
        <v>18</v>
      </c>
      <c r="B14" s="7"/>
      <c r="C14" s="7"/>
      <c r="D14" s="7"/>
      <c r="E14" s="7"/>
      <c r="F14" s="7">
        <v>594040645</v>
      </c>
      <c r="G14" s="7">
        <v>36299723</v>
      </c>
      <c r="H14" s="5"/>
      <c r="I14" s="5"/>
      <c r="J14" s="5"/>
      <c r="K14" s="5"/>
      <c r="L14" s="5"/>
    </row>
    <row r="15" spans="1:12" ht="15">
      <c r="A15" s="11" t="s">
        <v>19</v>
      </c>
      <c r="B15" s="12">
        <f>SUM(B13)</f>
        <v>24864690</v>
      </c>
      <c r="C15" s="12">
        <f>SUM(C13)</f>
        <v>34864169</v>
      </c>
      <c r="D15" s="12">
        <f>SUM(D13:D14)</f>
        <v>326784334</v>
      </c>
      <c r="E15" s="12">
        <f>SUM(E13:E14)</f>
        <v>211922806</v>
      </c>
      <c r="F15" s="12">
        <f>SUM(F13:F14)</f>
        <v>1686619061</v>
      </c>
      <c r="G15" s="12">
        <f>SUM(G13,G14)</f>
        <v>1727314138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/>
      <c r="F16" s="7">
        <v>1106586201</v>
      </c>
      <c r="G16" s="7">
        <f>SUM(F16)</f>
        <v>1106586201</v>
      </c>
      <c r="H16" s="5"/>
      <c r="I16" s="5"/>
      <c r="J16" s="5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/>
      <c r="G17" s="7">
        <f>F17</f>
        <v>0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283500000</v>
      </c>
      <c r="G18" s="7">
        <f>SUM(E18:F18)</f>
        <v>283500000</v>
      </c>
      <c r="H18" s="5"/>
      <c r="I18" s="5"/>
      <c r="J18" s="5"/>
      <c r="K18" s="5"/>
      <c r="L18" s="5"/>
    </row>
    <row r="19" spans="1:12" ht="15">
      <c r="A19" s="4" t="s">
        <v>23</v>
      </c>
      <c r="B19" s="7">
        <v>1424000</v>
      </c>
      <c r="C19" s="7">
        <v>2561000</v>
      </c>
      <c r="D19" s="7">
        <v>9339000</v>
      </c>
      <c r="E19" s="7">
        <v>13172000</v>
      </c>
      <c r="F19" s="7">
        <v>85687800</v>
      </c>
      <c r="G19" s="7">
        <f>SUM(B19:F19)</f>
        <v>112183800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10799000</v>
      </c>
      <c r="G20" s="7">
        <f>SUM(B20:F20)</f>
        <v>10799000</v>
      </c>
      <c r="H20" s="5"/>
      <c r="I20" s="5"/>
      <c r="J20" s="5"/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/>
      <c r="G21" s="7">
        <f>SUM(B21:F21)</f>
        <v>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8" t="s">
        <v>27</v>
      </c>
      <c r="B23" s="9">
        <f aca="true" t="shared" si="2" ref="B23:G23">SUM(B16:B22)</f>
        <v>1424000</v>
      </c>
      <c r="C23" s="9">
        <f t="shared" si="2"/>
        <v>2561000</v>
      </c>
      <c r="D23" s="9">
        <f t="shared" si="2"/>
        <v>9339000</v>
      </c>
      <c r="E23" s="9">
        <f t="shared" si="2"/>
        <v>13172000</v>
      </c>
      <c r="F23" s="9">
        <f t="shared" si="2"/>
        <v>1486573001</v>
      </c>
      <c r="G23" s="9">
        <f t="shared" si="2"/>
        <v>1513069001</v>
      </c>
      <c r="H23" s="5"/>
      <c r="I23" s="5"/>
      <c r="J23" s="5"/>
      <c r="K23" s="5"/>
      <c r="L23" s="5"/>
    </row>
    <row r="24" spans="1:12" ht="15">
      <c r="A24" s="8" t="s">
        <v>28</v>
      </c>
      <c r="B24" s="7">
        <f>SUM(B25:B27)</f>
        <v>23440690</v>
      </c>
      <c r="C24" s="7">
        <f>SUM(C25:C27)</f>
        <v>32303169</v>
      </c>
      <c r="D24" s="7">
        <f>SUM(D25:D27)</f>
        <v>317445334</v>
      </c>
      <c r="E24" s="7">
        <f>SUM(E25:E27)</f>
        <v>198750806</v>
      </c>
      <c r="F24" s="7">
        <f>SUM(F25:F27)</f>
        <v>200046060</v>
      </c>
      <c r="G24" s="10">
        <f>SUM(F24+B25+C25+D25+E25)</f>
        <v>214245137</v>
      </c>
      <c r="H24" s="5"/>
      <c r="I24" s="5"/>
      <c r="J24" s="5"/>
      <c r="K24" s="5"/>
      <c r="L24" s="5"/>
    </row>
    <row r="25" spans="1:12" ht="15">
      <c r="A25" s="13" t="s">
        <v>29</v>
      </c>
      <c r="B25" s="7">
        <v>430469</v>
      </c>
      <c r="C25" s="7">
        <v>847337</v>
      </c>
      <c r="D25" s="7">
        <v>6537624</v>
      </c>
      <c r="E25" s="7">
        <v>6383647</v>
      </c>
      <c r="F25" s="7">
        <v>150046060</v>
      </c>
      <c r="G25" s="10"/>
      <c r="H25" s="5"/>
      <c r="I25" s="5"/>
      <c r="J25" s="5"/>
      <c r="K25" s="14"/>
      <c r="L25" s="5"/>
    </row>
    <row r="26" spans="1:12" ht="15">
      <c r="A26" s="13" t="s">
        <v>30</v>
      </c>
      <c r="B26" s="7">
        <v>23010221</v>
      </c>
      <c r="C26" s="7">
        <v>31455832</v>
      </c>
      <c r="D26" s="7">
        <v>310907710</v>
      </c>
      <c r="E26" s="7">
        <v>192367159</v>
      </c>
      <c r="F26" s="7"/>
      <c r="G26" s="10"/>
      <c r="H26" s="5"/>
      <c r="I26" s="5"/>
      <c r="J26" s="5"/>
      <c r="K26" s="5"/>
      <c r="L26" s="5"/>
    </row>
    <row r="27" spans="1:12" ht="15">
      <c r="A27" s="13" t="s">
        <v>31</v>
      </c>
      <c r="B27" s="7"/>
      <c r="C27" s="7"/>
      <c r="D27" s="7"/>
      <c r="E27" s="7"/>
      <c r="F27" s="7">
        <v>50000000</v>
      </c>
      <c r="G27" s="10"/>
      <c r="H27" s="5"/>
      <c r="I27" s="5"/>
      <c r="J27" s="5"/>
      <c r="K27" s="5"/>
      <c r="L27" s="5"/>
    </row>
    <row r="28" spans="1:12" ht="15">
      <c r="A28" s="11" t="s">
        <v>32</v>
      </c>
      <c r="B28" s="12">
        <f>SUM(B23:B24)</f>
        <v>24864690</v>
      </c>
      <c r="C28" s="12">
        <f>SUM(C23:C24)</f>
        <v>34864169</v>
      </c>
      <c r="D28" s="12">
        <f>SUM(D23:D24)</f>
        <v>326784334</v>
      </c>
      <c r="E28" s="12">
        <f>SUM(E23:E24)</f>
        <v>211922806</v>
      </c>
      <c r="F28" s="12">
        <f>SUM(F23:F24)</f>
        <v>1686619061</v>
      </c>
      <c r="G28" s="12">
        <f>SUM(G23,G24)</f>
        <v>1727314138</v>
      </c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14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4" ht="15">
      <c r="C36" s="5"/>
      <c r="D36" s="5"/>
    </row>
    <row r="37" spans="3:4" ht="15">
      <c r="C37" s="5"/>
      <c r="D37" s="5"/>
    </row>
    <row r="38" spans="3:4" ht="15">
      <c r="C38" s="5"/>
      <c r="D38" s="5"/>
    </row>
    <row r="39" ht="15">
      <c r="D39" s="5"/>
    </row>
    <row r="40" ht="15">
      <c r="D40" s="5"/>
    </row>
    <row r="41" ht="15">
      <c r="D41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 alignWithMargins="0">
    <oddHeader>&amp;R1.melléklet 3/2016.(II. 24.) önkormányzati rendelethez*</oddHeader>
    <oddFooter>&amp;L*Módosította: 18/2016. (VIII. 25.)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2016-08-30T11:54:10Z</dcterms:created>
  <dcterms:modified xsi:type="dcterms:W3CDTF">2016-08-30T12:09:44Z</dcterms:modified>
  <cp:category/>
  <cp:version/>
  <cp:contentType/>
  <cp:contentStatus/>
</cp:coreProperties>
</file>