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21.bev ütemterv" sheetId="34" r:id="rId1"/>
  </sheets>
  <calcPr calcId="145621"/>
</workbook>
</file>

<file path=xl/calcChain.xml><?xml version="1.0" encoding="utf-8"?>
<calcChain xmlns="http://schemas.openxmlformats.org/spreadsheetml/2006/main">
  <c r="O29" i="34" l="1"/>
  <c r="O28" i="34"/>
  <c r="O27" i="34"/>
  <c r="O26" i="34"/>
  <c r="O25" i="34"/>
  <c r="O24" i="34"/>
  <c r="O23" i="34"/>
  <c r="O21" i="34"/>
  <c r="O20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5" i="34"/>
  <c r="F30" i="34" l="1"/>
  <c r="G30" i="34"/>
  <c r="H30" i="34"/>
  <c r="I30" i="34"/>
  <c r="J30" i="34"/>
  <c r="K30" i="34"/>
  <c r="L30" i="34"/>
  <c r="M30" i="34"/>
  <c r="N30" i="34"/>
  <c r="F7" i="34"/>
  <c r="F6" i="34" s="1"/>
  <c r="F22" i="34" s="1"/>
  <c r="G7" i="34"/>
  <c r="H7" i="34"/>
  <c r="I7" i="34"/>
  <c r="J7" i="34"/>
  <c r="J6" i="34" s="1"/>
  <c r="J22" i="34" s="1"/>
  <c r="K7" i="34"/>
  <c r="K6" i="34" s="1"/>
  <c r="K22" i="34" s="1"/>
  <c r="L7" i="34"/>
  <c r="M7" i="34"/>
  <c r="N7" i="34"/>
  <c r="N6" i="34" s="1"/>
  <c r="N22" i="34" s="1"/>
  <c r="G6" i="34"/>
  <c r="G22" i="34" s="1"/>
  <c r="H6" i="34"/>
  <c r="H22" i="34" s="1"/>
  <c r="I6" i="34"/>
  <c r="I22" i="34" s="1"/>
  <c r="L6" i="34"/>
  <c r="L22" i="34" s="1"/>
  <c r="M6" i="34"/>
  <c r="M22" i="34" s="1"/>
  <c r="E30" i="34"/>
  <c r="D30" i="34"/>
  <c r="C30" i="34"/>
  <c r="E7" i="34"/>
  <c r="D7" i="34"/>
  <c r="D6" i="34" s="1"/>
  <c r="D22" i="34" s="1"/>
  <c r="C7" i="34"/>
  <c r="C6" i="34" s="1"/>
  <c r="C22" i="34" s="1"/>
  <c r="O30" i="34" l="1"/>
  <c r="E6" i="34"/>
  <c r="O7" i="34"/>
  <c r="G31" i="34"/>
  <c r="D31" i="34"/>
  <c r="N31" i="34"/>
  <c r="M31" i="34"/>
  <c r="L31" i="34"/>
  <c r="K31" i="34"/>
  <c r="J31" i="34"/>
  <c r="I31" i="34"/>
  <c r="H31" i="34"/>
  <c r="F31" i="34"/>
  <c r="C31" i="34"/>
  <c r="C33" i="34" s="1"/>
  <c r="D33" i="34" s="1"/>
  <c r="E22" i="34" l="1"/>
  <c r="O6" i="34"/>
  <c r="O22" i="34" l="1"/>
  <c r="E31" i="34"/>
  <c r="E33" i="34" s="1"/>
  <c r="F33" i="34" s="1"/>
  <c r="G33" i="34" s="1"/>
  <c r="H33" i="34" s="1"/>
  <c r="I33" i="34" s="1"/>
  <c r="J33" i="34" s="1"/>
  <c r="K33" i="34" s="1"/>
  <c r="L33" i="34" s="1"/>
  <c r="M33" i="34" s="1"/>
  <c r="N33" i="34" s="1"/>
  <c r="O31" i="34" l="1"/>
</calcChain>
</file>

<file path=xl/sharedStrings.xml><?xml version="1.0" encoding="utf-8"?>
<sst xmlns="http://schemas.openxmlformats.org/spreadsheetml/2006/main" count="69" uniqueCount="69">
  <si>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</si>
  <si>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</si>
  <si>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</si>
  <si>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</si>
  <si>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</si>
  <si>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</si>
  <si>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</si>
  <si>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</si>
  <si>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</si>
  <si>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</si>
  <si>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</si>
  <si>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</si>
  <si>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</si>
  <si>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</si>
  <si>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</si>
  <si>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</si>
  <si>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</si>
  <si>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Megnevezés</t>
  </si>
  <si>
    <t>-ebből építményadó</t>
  </si>
  <si>
    <t>-ebből telekadó</t>
  </si>
  <si>
    <t>-ebből iparűzési adó</t>
  </si>
  <si>
    <t>-ebből gépjárműadó</t>
  </si>
  <si>
    <t>összesen:</t>
  </si>
  <si>
    <t>2.1</t>
  </si>
  <si>
    <t>-ebből idegenforgalmi adó</t>
  </si>
  <si>
    <t>Tájékoztató adatok az Áht. 24.§ (4) bekezdése alapján</t>
  </si>
  <si>
    <t>Önkormányzat működési támogatása (állami)</t>
  </si>
  <si>
    <t>Működési célú támogatások államháztartáson belülről</t>
  </si>
  <si>
    <t>ebből egyéb működési célú támogatások bevételei</t>
  </si>
  <si>
    <t>2.11</t>
  </si>
  <si>
    <t>2.12</t>
  </si>
  <si>
    <t>2.13</t>
  </si>
  <si>
    <t>-ebből oeptől átvett támogatások</t>
  </si>
  <si>
    <t>-ebből társulásoktól átvett támogatások</t>
  </si>
  <si>
    <t>-ebből elkülönített állami pénzalapoktól átvett támogatások</t>
  </si>
  <si>
    <t>Felhalmozási célú támogatások államháztartásokon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</si>
  <si>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</si>
  <si>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</si>
  <si>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</si>
  <si>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</si>
  <si>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</si>
  <si>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</si>
  <si>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</si>
  <si>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</si>
  <si>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</si>
  <si>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</si>
  <si>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</si>
  <si>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</si>
  <si>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</si>
  <si>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</si>
  <si>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</si>
  <si>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ssz.</t>
  </si>
  <si>
    <t>adatok eFt-ban</t>
  </si>
  <si>
    <t>január</t>
  </si>
  <si>
    <t>február</t>
  </si>
  <si>
    <t>március</t>
  </si>
  <si>
    <t>április</t>
  </si>
  <si>
    <t>május</t>
  </si>
  <si>
    <t>junius</t>
  </si>
  <si>
    <t>július</t>
  </si>
  <si>
    <t>augusztus</t>
  </si>
  <si>
    <t>szeptember</t>
  </si>
  <si>
    <t>október</t>
  </si>
  <si>
    <t>november</t>
  </si>
  <si>
    <t>december</t>
  </si>
  <si>
    <t>kiadások</t>
  </si>
  <si>
    <t>göngyölt összeg</t>
  </si>
  <si>
    <t>Budakeszi Város Önkormányzatának 2015. évi bevételi előirányzat felhasználási ütemterve</t>
  </si>
  <si>
    <t>21.melléklet az önkormányzat 2015. évi költségvetéséről szóló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</si>
</sst>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38">
    <xf numFmtId="0" fontId="0" fillId="0" borderId="0" xfId="0"/>
    <xf numFmtId="3" fontId="0" fillId="0" borderId="0" xfId="0" applyNumberFormat="1"/>
    <xf numFmtId="49" fontId="4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3" fontId="6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3" fontId="4" fillId="0" borderId="0" xfId="0" applyNumberFormat="1" applyFont="1" applyBorder="1"/>
    <xf numFmtId="3" fontId="2" fillId="0" borderId="0" xfId="0" applyNumberFormat="1" applyFont="1" applyBorder="1"/>
    <xf numFmtId="3" fontId="5" fillId="0" borderId="0" xfId="0" applyNumberFormat="1" applyFont="1" applyBorder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3" fontId="7" fillId="0" borderId="1" xfId="0" applyNumberFormat="1" applyFont="1" applyBorder="1"/>
    <xf numFmtId="3" fontId="8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9" fillId="2" borderId="0" xfId="0" applyFont="1" applyFill="1" applyBorder="1" applyAlignment="1">
      <alignment wrapText="1"/>
    </xf>
    <xf numFmtId="3" fontId="5" fillId="0" borderId="0" xfId="0" applyNumberFormat="1" applyFont="1" applyBorder="1" applyAlignment="1"/>
    <xf numFmtId="3" fontId="9" fillId="2" borderId="0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3" fontId="7" fillId="0" borderId="1" xfId="0" applyNumberFormat="1" applyFont="1" applyBorder="1" applyAlignment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Layout" zoomScaleNormal="100" workbookViewId="0">
      <selection sqref="A1:E1"/>
    </sheetView>
  </sheetViews>
  <sheetFormatPr defaultColWidth="9.140625" defaultRowHeight="15" x14ac:dyDescent="0.25"/>
  <cols>
    <col min="1" max="1" width="3.85546875" customWidth="1"/>
    <col min="2" max="2" width="29" customWidth="1"/>
    <col min="3" max="15" width="8" customWidth="1"/>
    <col min="16" max="17" width="8.5703125" customWidth="1"/>
  </cols>
  <sheetData>
    <row r="1" spans="1:15" x14ac:dyDescent="0.25">
      <c r="A1" s="35" t="s">
        <v>25</v>
      </c>
      <c r="B1" s="35"/>
      <c r="C1" s="35"/>
      <c r="D1" s="35"/>
      <c r="E1" s="35"/>
      <c r="F1" s="20"/>
      <c r="G1" s="20"/>
      <c r="H1" s="20"/>
      <c r="M1" s="36" t="s">
        <v>68</v>
      </c>
      <c r="N1" s="36"/>
      <c r="O1" s="36"/>
    </row>
    <row r="2" spans="1:15" ht="27.75" customHeight="1" x14ac:dyDescent="0.25">
      <c r="A2" s="35" t="s">
        <v>67</v>
      </c>
      <c r="B2" s="35"/>
      <c r="C2" s="35"/>
      <c r="D2" s="35"/>
      <c r="E2" s="35"/>
      <c r="F2" s="27"/>
      <c r="G2" s="27"/>
      <c r="H2" s="27"/>
      <c r="M2" s="36"/>
      <c r="N2" s="36"/>
      <c r="O2" s="36"/>
    </row>
    <row r="3" spans="1:15" x14ac:dyDescent="0.25">
      <c r="A3" s="15"/>
      <c r="B3" s="16"/>
      <c r="C3" s="5"/>
      <c r="D3" s="5"/>
      <c r="E3" s="5"/>
      <c r="F3" s="5"/>
      <c r="G3" s="5"/>
      <c r="H3" s="6"/>
      <c r="N3" s="37" t="s">
        <v>52</v>
      </c>
      <c r="O3" s="37"/>
    </row>
    <row r="4" spans="1:15" ht="15" customHeight="1" x14ac:dyDescent="0.25">
      <c r="A4" s="31" t="s">
        <v>51</v>
      </c>
      <c r="B4" s="32" t="s">
        <v>17</v>
      </c>
      <c r="C4" s="32" t="s">
        <v>53</v>
      </c>
      <c r="D4" s="31" t="s">
        <v>54</v>
      </c>
      <c r="E4" s="31" t="s">
        <v>55</v>
      </c>
      <c r="F4" s="31" t="s">
        <v>56</v>
      </c>
      <c r="G4" s="31" t="s">
        <v>57</v>
      </c>
      <c r="H4" s="33" t="s">
        <v>58</v>
      </c>
      <c r="I4" s="34" t="s">
        <v>59</v>
      </c>
      <c r="J4" s="34" t="s">
        <v>60</v>
      </c>
      <c r="K4" s="34" t="s">
        <v>61</v>
      </c>
      <c r="L4" s="34" t="s">
        <v>62</v>
      </c>
      <c r="M4" s="34" t="s">
        <v>63</v>
      </c>
      <c r="N4" s="34" t="s">
        <v>64</v>
      </c>
      <c r="O4" s="34" t="s">
        <v>22</v>
      </c>
    </row>
    <row r="5" spans="1:15" ht="23.25" x14ac:dyDescent="0.25">
      <c r="A5" s="4" t="s">
        <v>0</v>
      </c>
      <c r="B5" s="3" t="s">
        <v>26</v>
      </c>
      <c r="C5" s="30">
        <v>44635</v>
      </c>
      <c r="D5" s="30">
        <v>44635</v>
      </c>
      <c r="E5" s="30">
        <v>44635</v>
      </c>
      <c r="F5" s="30">
        <v>44635</v>
      </c>
      <c r="G5" s="30">
        <v>44635</v>
      </c>
      <c r="H5" s="30">
        <v>44635</v>
      </c>
      <c r="I5" s="30">
        <v>44634</v>
      </c>
      <c r="J5" s="30">
        <v>44634</v>
      </c>
      <c r="K5" s="30">
        <v>44634</v>
      </c>
      <c r="L5" s="30">
        <v>44634</v>
      </c>
      <c r="M5" s="30">
        <v>44634</v>
      </c>
      <c r="N5" s="30">
        <v>44634</v>
      </c>
      <c r="O5" s="18">
        <f t="shared" ref="O5:O31" si="0">SUM(C5:N5)</f>
        <v>535614</v>
      </c>
    </row>
    <row r="6" spans="1:15" ht="23.25" x14ac:dyDescent="0.25">
      <c r="A6" s="4" t="s">
        <v>1</v>
      </c>
      <c r="B6" s="3" t="s">
        <v>27</v>
      </c>
      <c r="C6" s="30">
        <f>C7</f>
        <v>2618</v>
      </c>
      <c r="D6" s="30">
        <f t="shared" ref="D6:N6" si="1">D7</f>
        <v>2618</v>
      </c>
      <c r="E6" s="30">
        <f t="shared" si="1"/>
        <v>2618</v>
      </c>
      <c r="F6" s="30">
        <f t="shared" si="1"/>
        <v>3618</v>
      </c>
      <c r="G6" s="30">
        <f t="shared" si="1"/>
        <v>2618</v>
      </c>
      <c r="H6" s="30">
        <f t="shared" si="1"/>
        <v>2618</v>
      </c>
      <c r="I6" s="30">
        <f t="shared" si="1"/>
        <v>2618</v>
      </c>
      <c r="J6" s="30">
        <f t="shared" si="1"/>
        <v>3573</v>
      </c>
      <c r="K6" s="30">
        <f t="shared" si="1"/>
        <v>2618</v>
      </c>
      <c r="L6" s="30">
        <f t="shared" si="1"/>
        <v>2618</v>
      </c>
      <c r="M6" s="30">
        <f t="shared" si="1"/>
        <v>2618</v>
      </c>
      <c r="N6" s="30">
        <f t="shared" si="1"/>
        <v>2618</v>
      </c>
      <c r="O6" s="18">
        <f t="shared" si="0"/>
        <v>33371</v>
      </c>
    </row>
    <row r="7" spans="1:15" ht="23.25" x14ac:dyDescent="0.25">
      <c r="A7" s="4" t="s">
        <v>23</v>
      </c>
      <c r="B7" s="3" t="s">
        <v>28</v>
      </c>
      <c r="C7" s="30">
        <f>C8+C9+C10</f>
        <v>2618</v>
      </c>
      <c r="D7" s="30">
        <f t="shared" ref="D7:N7" si="2">D8+D9+D10</f>
        <v>2618</v>
      </c>
      <c r="E7" s="30">
        <f t="shared" si="2"/>
        <v>2618</v>
      </c>
      <c r="F7" s="30">
        <f t="shared" si="2"/>
        <v>3618</v>
      </c>
      <c r="G7" s="30">
        <f t="shared" si="2"/>
        <v>2618</v>
      </c>
      <c r="H7" s="30">
        <f t="shared" si="2"/>
        <v>2618</v>
      </c>
      <c r="I7" s="30">
        <f t="shared" si="2"/>
        <v>2618</v>
      </c>
      <c r="J7" s="30">
        <f t="shared" si="2"/>
        <v>3573</v>
      </c>
      <c r="K7" s="30">
        <f t="shared" si="2"/>
        <v>2618</v>
      </c>
      <c r="L7" s="30">
        <f t="shared" si="2"/>
        <v>2618</v>
      </c>
      <c r="M7" s="30">
        <f t="shared" si="2"/>
        <v>2618</v>
      </c>
      <c r="N7" s="30">
        <f t="shared" si="2"/>
        <v>2618</v>
      </c>
      <c r="O7" s="18">
        <f t="shared" si="0"/>
        <v>33371</v>
      </c>
    </row>
    <row r="8" spans="1:15" x14ac:dyDescent="0.25">
      <c r="A8" s="4" t="s">
        <v>29</v>
      </c>
      <c r="B8" s="3" t="s">
        <v>32</v>
      </c>
      <c r="C8" s="30">
        <v>2618</v>
      </c>
      <c r="D8" s="30">
        <v>2618</v>
      </c>
      <c r="E8" s="30">
        <v>2618</v>
      </c>
      <c r="F8" s="30">
        <v>2618</v>
      </c>
      <c r="G8" s="30">
        <v>2618</v>
      </c>
      <c r="H8" s="30">
        <v>2618</v>
      </c>
      <c r="I8" s="17">
        <v>2618</v>
      </c>
      <c r="J8" s="17">
        <v>2618</v>
      </c>
      <c r="K8" s="17">
        <v>2618</v>
      </c>
      <c r="L8" s="17">
        <v>2618</v>
      </c>
      <c r="M8" s="17">
        <v>2618</v>
      </c>
      <c r="N8" s="17">
        <v>2618</v>
      </c>
      <c r="O8" s="18">
        <f t="shared" si="0"/>
        <v>31416</v>
      </c>
    </row>
    <row r="9" spans="1:15" x14ac:dyDescent="0.25">
      <c r="A9" s="4" t="s">
        <v>30</v>
      </c>
      <c r="B9" s="3" t="s">
        <v>33</v>
      </c>
      <c r="C9" s="30">
        <v>0</v>
      </c>
      <c r="D9" s="30">
        <v>0</v>
      </c>
      <c r="E9" s="30">
        <v>0</v>
      </c>
      <c r="F9" s="30">
        <v>1000</v>
      </c>
      <c r="G9" s="30">
        <v>0</v>
      </c>
      <c r="H9" s="30">
        <v>0</v>
      </c>
      <c r="I9" s="17">
        <v>0</v>
      </c>
      <c r="J9" s="17">
        <v>955</v>
      </c>
      <c r="K9" s="17">
        <v>0</v>
      </c>
      <c r="L9" s="17">
        <v>0</v>
      </c>
      <c r="M9" s="17">
        <v>0</v>
      </c>
      <c r="N9" s="17">
        <v>0</v>
      </c>
      <c r="O9" s="18">
        <f t="shared" si="0"/>
        <v>1955</v>
      </c>
    </row>
    <row r="10" spans="1:15" ht="23.25" x14ac:dyDescent="0.25">
      <c r="A10" s="4" t="s">
        <v>31</v>
      </c>
      <c r="B10" s="3" t="s">
        <v>34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 t="shared" si="0"/>
        <v>0</v>
      </c>
    </row>
    <row r="11" spans="1:15" ht="23.25" x14ac:dyDescent="0.25">
      <c r="A11" s="4" t="s">
        <v>2</v>
      </c>
      <c r="B11" s="3" t="s">
        <v>35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28">
        <v>0</v>
      </c>
      <c r="O11" s="18">
        <f t="shared" si="0"/>
        <v>0</v>
      </c>
    </row>
    <row r="12" spans="1:15" x14ac:dyDescent="0.25">
      <c r="A12" s="4" t="s">
        <v>3</v>
      </c>
      <c r="B12" s="3" t="s">
        <v>36</v>
      </c>
      <c r="C12" s="30">
        <v>600</v>
      </c>
      <c r="D12" s="30">
        <v>700</v>
      </c>
      <c r="E12" s="30">
        <v>375000</v>
      </c>
      <c r="F12" s="30">
        <v>21500</v>
      </c>
      <c r="G12" s="30">
        <v>10400</v>
      </c>
      <c r="H12" s="30">
        <v>1000</v>
      </c>
      <c r="I12" s="17">
        <v>1000</v>
      </c>
      <c r="J12" s="17">
        <v>1000</v>
      </c>
      <c r="K12" s="17">
        <v>375300</v>
      </c>
      <c r="L12" s="17">
        <v>20700</v>
      </c>
      <c r="M12" s="17">
        <v>1200</v>
      </c>
      <c r="N12" s="17">
        <v>12300</v>
      </c>
      <c r="O12" s="18">
        <f t="shared" si="0"/>
        <v>820700</v>
      </c>
    </row>
    <row r="13" spans="1:15" x14ac:dyDescent="0.25">
      <c r="A13" s="4"/>
      <c r="B13" s="3" t="s">
        <v>18</v>
      </c>
      <c r="C13" s="30">
        <v>0</v>
      </c>
      <c r="D13" s="30">
        <v>0</v>
      </c>
      <c r="E13" s="30">
        <v>109000</v>
      </c>
      <c r="F13" s="30">
        <v>15000</v>
      </c>
      <c r="G13" s="30">
        <v>0</v>
      </c>
      <c r="H13" s="30">
        <v>0</v>
      </c>
      <c r="I13" s="17">
        <v>0</v>
      </c>
      <c r="J13" s="17">
        <v>0</v>
      </c>
      <c r="K13" s="17">
        <v>109000</v>
      </c>
      <c r="L13" s="17">
        <v>14000</v>
      </c>
      <c r="M13" s="17">
        <v>0</v>
      </c>
      <c r="N13" s="17">
        <v>0</v>
      </c>
      <c r="O13" s="18">
        <f t="shared" si="0"/>
        <v>247000</v>
      </c>
    </row>
    <row r="14" spans="1:15" x14ac:dyDescent="0.25">
      <c r="A14" s="4"/>
      <c r="B14" s="3" t="s">
        <v>19</v>
      </c>
      <c r="C14" s="30">
        <v>0</v>
      </c>
      <c r="D14" s="30">
        <v>0</v>
      </c>
      <c r="E14" s="30">
        <v>34000</v>
      </c>
      <c r="F14" s="30">
        <v>6000</v>
      </c>
      <c r="G14" s="30">
        <v>0</v>
      </c>
      <c r="H14" s="30">
        <v>0</v>
      </c>
      <c r="I14" s="17">
        <v>0</v>
      </c>
      <c r="J14" s="17">
        <v>0</v>
      </c>
      <c r="K14" s="17">
        <v>34000</v>
      </c>
      <c r="L14" s="17">
        <v>6000</v>
      </c>
      <c r="M14" s="17">
        <v>0</v>
      </c>
      <c r="N14" s="17">
        <v>0</v>
      </c>
      <c r="O14" s="18">
        <f t="shared" si="0"/>
        <v>80000</v>
      </c>
    </row>
    <row r="15" spans="1:15" x14ac:dyDescent="0.25">
      <c r="A15" s="4"/>
      <c r="B15" s="3" t="s">
        <v>20</v>
      </c>
      <c r="C15" s="30">
        <v>0</v>
      </c>
      <c r="D15" s="30">
        <v>0</v>
      </c>
      <c r="E15" s="30">
        <v>211000</v>
      </c>
      <c r="F15" s="30">
        <v>0</v>
      </c>
      <c r="G15" s="30">
        <v>11000</v>
      </c>
      <c r="H15" s="30">
        <v>0</v>
      </c>
      <c r="I15" s="17">
        <v>0</v>
      </c>
      <c r="J15" s="17">
        <v>0</v>
      </c>
      <c r="K15" s="17">
        <v>211000</v>
      </c>
      <c r="L15" s="17">
        <v>0</v>
      </c>
      <c r="M15" s="17">
        <v>0</v>
      </c>
      <c r="N15" s="17">
        <v>12000</v>
      </c>
      <c r="O15" s="18">
        <f t="shared" si="0"/>
        <v>445000</v>
      </c>
    </row>
    <row r="16" spans="1:15" x14ac:dyDescent="0.25">
      <c r="A16" s="4"/>
      <c r="B16" s="3" t="s">
        <v>24</v>
      </c>
      <c r="C16" s="30">
        <v>0</v>
      </c>
      <c r="D16" s="30">
        <v>0</v>
      </c>
      <c r="E16" s="30">
        <v>0</v>
      </c>
      <c r="F16" s="30">
        <v>0</v>
      </c>
      <c r="G16" s="30">
        <v>400</v>
      </c>
      <c r="H16" s="30">
        <v>300</v>
      </c>
      <c r="I16" s="17">
        <v>250</v>
      </c>
      <c r="J16" s="17">
        <v>250</v>
      </c>
      <c r="K16" s="17">
        <v>300</v>
      </c>
      <c r="L16" s="17">
        <v>200</v>
      </c>
      <c r="M16" s="17">
        <v>0</v>
      </c>
      <c r="N16" s="17">
        <v>300</v>
      </c>
      <c r="O16" s="18">
        <f t="shared" si="0"/>
        <v>2000</v>
      </c>
    </row>
    <row r="17" spans="1:15" x14ac:dyDescent="0.25">
      <c r="A17" s="4"/>
      <c r="B17" s="3" t="s">
        <v>21</v>
      </c>
      <c r="C17" s="30">
        <v>0</v>
      </c>
      <c r="D17" s="30">
        <v>0</v>
      </c>
      <c r="E17" s="30">
        <v>21000</v>
      </c>
      <c r="F17" s="30">
        <v>0</v>
      </c>
      <c r="G17" s="30">
        <v>0</v>
      </c>
      <c r="H17" s="30">
        <v>0</v>
      </c>
      <c r="I17" s="17">
        <v>0</v>
      </c>
      <c r="J17" s="17">
        <v>0</v>
      </c>
      <c r="K17" s="17">
        <v>21000</v>
      </c>
      <c r="L17" s="17">
        <v>0</v>
      </c>
      <c r="M17" s="17">
        <v>0</v>
      </c>
      <c r="N17" s="17">
        <v>0</v>
      </c>
      <c r="O17" s="18">
        <f t="shared" si="0"/>
        <v>42000</v>
      </c>
    </row>
    <row r="18" spans="1:15" x14ac:dyDescent="0.25">
      <c r="A18" s="4" t="s">
        <v>4</v>
      </c>
      <c r="B18" s="3" t="s">
        <v>37</v>
      </c>
      <c r="C18" s="30">
        <v>20714</v>
      </c>
      <c r="D18" s="30">
        <v>20714</v>
      </c>
      <c r="E18" s="30">
        <v>20714</v>
      </c>
      <c r="F18" s="30">
        <v>20714</v>
      </c>
      <c r="G18" s="30">
        <v>20714</v>
      </c>
      <c r="H18" s="17">
        <v>20715</v>
      </c>
      <c r="I18" s="17">
        <v>20715</v>
      </c>
      <c r="J18" s="17">
        <v>20715</v>
      </c>
      <c r="K18" s="17">
        <v>20715</v>
      </c>
      <c r="L18" s="17">
        <v>20715</v>
      </c>
      <c r="M18" s="17">
        <v>20715</v>
      </c>
      <c r="N18" s="17">
        <v>20715</v>
      </c>
      <c r="O18" s="18">
        <f t="shared" si="0"/>
        <v>248575</v>
      </c>
    </row>
    <row r="19" spans="1:15" x14ac:dyDescent="0.25">
      <c r="A19" s="4" t="s">
        <v>5</v>
      </c>
      <c r="B19" s="3" t="s">
        <v>38</v>
      </c>
      <c r="C19" s="30">
        <v>0</v>
      </c>
      <c r="D19" s="30">
        <v>0</v>
      </c>
      <c r="E19" s="30">
        <v>0</v>
      </c>
      <c r="F19" s="30">
        <v>30000</v>
      </c>
      <c r="G19" s="30">
        <v>30000</v>
      </c>
      <c r="H19" s="30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8">
        <f t="shared" si="0"/>
        <v>60000</v>
      </c>
    </row>
    <row r="20" spans="1:15" x14ac:dyDescent="0.25">
      <c r="A20" s="4" t="s">
        <v>6</v>
      </c>
      <c r="B20" s="3" t="s">
        <v>39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8">
        <f t="shared" si="0"/>
        <v>0</v>
      </c>
    </row>
    <row r="21" spans="1:15" x14ac:dyDescent="0.25">
      <c r="A21" s="4" t="s">
        <v>7</v>
      </c>
      <c r="B21" s="3" t="s">
        <v>40</v>
      </c>
      <c r="C21" s="30">
        <v>0</v>
      </c>
      <c r="D21" s="30">
        <v>0</v>
      </c>
      <c r="E21" s="30">
        <v>0</v>
      </c>
      <c r="F21" s="30">
        <v>29991</v>
      </c>
      <c r="G21" s="30">
        <v>0</v>
      </c>
      <c r="H21" s="30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8">
        <f t="shared" si="0"/>
        <v>29991</v>
      </c>
    </row>
    <row r="22" spans="1:15" x14ac:dyDescent="0.25">
      <c r="A22" s="19" t="s">
        <v>8</v>
      </c>
      <c r="B22" s="2" t="s">
        <v>41</v>
      </c>
      <c r="C22" s="30">
        <f>C5+C6+C11+C12+C18+C19+C20+C21</f>
        <v>68567</v>
      </c>
      <c r="D22" s="30">
        <f t="shared" ref="D22:N22" si="3">D5+D6+D11+D12+D18+D19+D20+D21</f>
        <v>68667</v>
      </c>
      <c r="E22" s="30">
        <f t="shared" si="3"/>
        <v>442967</v>
      </c>
      <c r="F22" s="30">
        <f t="shared" si="3"/>
        <v>150458</v>
      </c>
      <c r="G22" s="30">
        <f t="shared" si="3"/>
        <v>108367</v>
      </c>
      <c r="H22" s="30">
        <f t="shared" si="3"/>
        <v>68968</v>
      </c>
      <c r="I22" s="30">
        <f t="shared" si="3"/>
        <v>68967</v>
      </c>
      <c r="J22" s="30">
        <f t="shared" si="3"/>
        <v>69922</v>
      </c>
      <c r="K22" s="30">
        <f t="shared" si="3"/>
        <v>443267</v>
      </c>
      <c r="L22" s="30">
        <f t="shared" si="3"/>
        <v>88667</v>
      </c>
      <c r="M22" s="30">
        <f t="shared" si="3"/>
        <v>69167</v>
      </c>
      <c r="N22" s="30">
        <f t="shared" si="3"/>
        <v>80267</v>
      </c>
      <c r="O22" s="18">
        <f t="shared" si="0"/>
        <v>1728251</v>
      </c>
    </row>
    <row r="23" spans="1:15" ht="23.25" x14ac:dyDescent="0.25">
      <c r="A23" s="4" t="s">
        <v>9</v>
      </c>
      <c r="B23" s="3" t="s">
        <v>42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8">
        <f t="shared" si="0"/>
        <v>0</v>
      </c>
    </row>
    <row r="24" spans="1:15" x14ac:dyDescent="0.25">
      <c r="A24" s="4" t="s">
        <v>10</v>
      </c>
      <c r="B24" s="3" t="s">
        <v>43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8">
        <f t="shared" si="0"/>
        <v>0</v>
      </c>
    </row>
    <row r="25" spans="1:15" x14ac:dyDescent="0.25">
      <c r="A25" s="4" t="s">
        <v>11</v>
      </c>
      <c r="B25" s="3" t="s">
        <v>44</v>
      </c>
      <c r="C25" s="30">
        <v>370048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8">
        <f t="shared" si="0"/>
        <v>370048</v>
      </c>
    </row>
    <row r="26" spans="1:15" x14ac:dyDescent="0.25">
      <c r="A26" s="4" t="s">
        <v>12</v>
      </c>
      <c r="B26" s="3" t="s">
        <v>45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 t="shared" si="0"/>
        <v>0</v>
      </c>
    </row>
    <row r="27" spans="1:15" x14ac:dyDescent="0.25">
      <c r="A27" s="4"/>
      <c r="B27" s="3" t="s">
        <v>46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8">
        <f t="shared" si="0"/>
        <v>0</v>
      </c>
    </row>
    <row r="28" spans="1:15" x14ac:dyDescent="0.25">
      <c r="A28" s="4" t="s">
        <v>13</v>
      </c>
      <c r="B28" s="3" t="s">
        <v>47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8">
        <f t="shared" si="0"/>
        <v>0</v>
      </c>
    </row>
    <row r="29" spans="1:15" ht="23.25" x14ac:dyDescent="0.25">
      <c r="A29" s="4" t="s">
        <v>14</v>
      </c>
      <c r="B29" s="3" t="s">
        <v>48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29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8">
        <f t="shared" si="0"/>
        <v>0</v>
      </c>
    </row>
    <row r="30" spans="1:15" x14ac:dyDescent="0.25">
      <c r="A30" s="4" t="s">
        <v>15</v>
      </c>
      <c r="B30" s="2" t="s">
        <v>49</v>
      </c>
      <c r="C30" s="30">
        <f>C23+C24+C25+C26+C28+C29</f>
        <v>370048</v>
      </c>
      <c r="D30" s="30">
        <f t="shared" ref="D30:N30" si="4">D23+D24+D25+D26+D28+D29</f>
        <v>0</v>
      </c>
      <c r="E30" s="30">
        <f t="shared" si="4"/>
        <v>0</v>
      </c>
      <c r="F30" s="30">
        <f t="shared" si="4"/>
        <v>0</v>
      </c>
      <c r="G30" s="30">
        <f t="shared" si="4"/>
        <v>0</v>
      </c>
      <c r="H30" s="30">
        <f t="shared" si="4"/>
        <v>0</v>
      </c>
      <c r="I30" s="30">
        <f t="shared" si="4"/>
        <v>0</v>
      </c>
      <c r="J30" s="30">
        <f t="shared" si="4"/>
        <v>0</v>
      </c>
      <c r="K30" s="30">
        <f t="shared" si="4"/>
        <v>0</v>
      </c>
      <c r="L30" s="30">
        <f t="shared" si="4"/>
        <v>0</v>
      </c>
      <c r="M30" s="30">
        <f t="shared" si="4"/>
        <v>0</v>
      </c>
      <c r="N30" s="30">
        <f t="shared" si="4"/>
        <v>0</v>
      </c>
      <c r="O30" s="18">
        <f t="shared" si="0"/>
        <v>370048</v>
      </c>
    </row>
    <row r="31" spans="1:15" ht="23.25" x14ac:dyDescent="0.25">
      <c r="A31" s="4" t="s">
        <v>16</v>
      </c>
      <c r="B31" s="2" t="s">
        <v>50</v>
      </c>
      <c r="C31" s="30">
        <f>C22+C30</f>
        <v>438615</v>
      </c>
      <c r="D31" s="30">
        <f t="shared" ref="D31:N31" si="5">D22+D30</f>
        <v>68667</v>
      </c>
      <c r="E31" s="30">
        <f t="shared" si="5"/>
        <v>442967</v>
      </c>
      <c r="F31" s="30">
        <f t="shared" si="5"/>
        <v>150458</v>
      </c>
      <c r="G31" s="30">
        <f t="shared" si="5"/>
        <v>108367</v>
      </c>
      <c r="H31" s="30">
        <f t="shared" si="5"/>
        <v>68968</v>
      </c>
      <c r="I31" s="30">
        <f t="shared" si="5"/>
        <v>68967</v>
      </c>
      <c r="J31" s="30">
        <f t="shared" si="5"/>
        <v>69922</v>
      </c>
      <c r="K31" s="30">
        <f t="shared" si="5"/>
        <v>443267</v>
      </c>
      <c r="L31" s="30">
        <f t="shared" si="5"/>
        <v>88667</v>
      </c>
      <c r="M31" s="30">
        <f t="shared" si="5"/>
        <v>69167</v>
      </c>
      <c r="N31" s="30">
        <f t="shared" si="5"/>
        <v>80267</v>
      </c>
      <c r="O31" s="18">
        <f t="shared" si="0"/>
        <v>2098299</v>
      </c>
    </row>
    <row r="32" spans="1:15" x14ac:dyDescent="0.25">
      <c r="A32" s="4"/>
      <c r="B32" s="3" t="s">
        <v>65</v>
      </c>
      <c r="C32" s="30">
        <v>88712</v>
      </c>
      <c r="D32" s="30">
        <v>88712</v>
      </c>
      <c r="E32" s="30">
        <v>192086</v>
      </c>
      <c r="F32" s="30">
        <v>192086</v>
      </c>
      <c r="G32" s="30">
        <v>192087</v>
      </c>
      <c r="H32" s="30">
        <v>192087</v>
      </c>
      <c r="I32" s="17">
        <v>192087</v>
      </c>
      <c r="J32" s="17">
        <v>192087</v>
      </c>
      <c r="K32" s="17">
        <v>192088</v>
      </c>
      <c r="L32" s="17">
        <v>192088</v>
      </c>
      <c r="M32" s="17">
        <v>192089</v>
      </c>
      <c r="N32" s="17">
        <v>192090</v>
      </c>
      <c r="O32" s="18">
        <v>2098299</v>
      </c>
    </row>
    <row r="33" spans="1:15" ht="12" customHeight="1" x14ac:dyDescent="0.25">
      <c r="A33" s="4"/>
      <c r="B33" s="3" t="s">
        <v>66</v>
      </c>
      <c r="C33" s="30">
        <f>+C31-C32</f>
        <v>349903</v>
      </c>
      <c r="D33" s="30">
        <f>+C33+D31-D32</f>
        <v>329858</v>
      </c>
      <c r="E33" s="30">
        <f t="shared" ref="E33:N33" si="6">+D33+E31-E32</f>
        <v>580739</v>
      </c>
      <c r="F33" s="30">
        <f t="shared" si="6"/>
        <v>539111</v>
      </c>
      <c r="G33" s="30">
        <f t="shared" si="6"/>
        <v>455391</v>
      </c>
      <c r="H33" s="30">
        <f t="shared" si="6"/>
        <v>332272</v>
      </c>
      <c r="I33" s="30">
        <f t="shared" si="6"/>
        <v>209152</v>
      </c>
      <c r="J33" s="30">
        <f t="shared" si="6"/>
        <v>86987</v>
      </c>
      <c r="K33" s="30">
        <f t="shared" si="6"/>
        <v>338166</v>
      </c>
      <c r="L33" s="30">
        <f t="shared" si="6"/>
        <v>234745</v>
      </c>
      <c r="M33" s="30">
        <f t="shared" si="6"/>
        <v>111823</v>
      </c>
      <c r="N33" s="30">
        <f t="shared" si="6"/>
        <v>0</v>
      </c>
      <c r="O33" s="18"/>
    </row>
    <row r="34" spans="1:15" x14ac:dyDescent="0.25">
      <c r="A34" s="21"/>
      <c r="B34" s="13"/>
      <c r="C34" s="10"/>
      <c r="D34" s="10"/>
      <c r="E34" s="10"/>
      <c r="F34" s="10"/>
      <c r="G34" s="10"/>
      <c r="H34" s="10"/>
      <c r="I34" s="1"/>
    </row>
    <row r="35" spans="1:15" x14ac:dyDescent="0.25">
      <c r="A35" s="14"/>
      <c r="B35" s="22"/>
      <c r="C35" s="12"/>
      <c r="D35" s="12"/>
      <c r="E35" s="12"/>
      <c r="F35" s="12"/>
      <c r="G35" s="12"/>
      <c r="H35" s="12"/>
      <c r="I35" s="1"/>
    </row>
    <row r="36" spans="1:15" x14ac:dyDescent="0.25">
      <c r="A36" s="14"/>
      <c r="B36" s="22"/>
      <c r="C36" s="12"/>
      <c r="D36" s="12"/>
      <c r="E36" s="12"/>
      <c r="F36" s="12"/>
      <c r="G36" s="12"/>
      <c r="H36" s="12"/>
      <c r="I36" s="1"/>
    </row>
    <row r="37" spans="1:15" x14ac:dyDescent="0.25">
      <c r="A37" s="14"/>
      <c r="B37" s="23"/>
      <c r="C37" s="7"/>
      <c r="D37" s="11"/>
      <c r="E37" s="11"/>
      <c r="F37" s="11"/>
      <c r="G37" s="11"/>
      <c r="H37" s="11"/>
      <c r="I37" s="1"/>
    </row>
    <row r="38" spans="1:15" x14ac:dyDescent="0.25">
      <c r="A38" s="21"/>
      <c r="B38" s="13"/>
      <c r="C38" s="10"/>
      <c r="D38" s="10"/>
      <c r="E38" s="10"/>
      <c r="F38" s="10"/>
      <c r="G38" s="10"/>
      <c r="H38" s="10"/>
      <c r="I38" s="1"/>
    </row>
    <row r="39" spans="1:15" x14ac:dyDescent="0.25">
      <c r="A39" s="14"/>
      <c r="B39" s="22"/>
      <c r="C39" s="25"/>
      <c r="D39" s="25"/>
      <c r="E39" s="25"/>
      <c r="F39" s="25"/>
      <c r="G39" s="25"/>
      <c r="H39" s="25"/>
      <c r="I39" s="1"/>
    </row>
    <row r="40" spans="1:15" x14ac:dyDescent="0.25">
      <c r="A40" s="14"/>
      <c r="B40" s="24"/>
      <c r="C40" s="26"/>
      <c r="D40" s="26"/>
      <c r="E40" s="26"/>
      <c r="F40" s="26"/>
      <c r="G40" s="26"/>
      <c r="H40" s="26"/>
      <c r="I40" s="1"/>
    </row>
    <row r="41" spans="1:15" x14ac:dyDescent="0.25">
      <c r="A41" s="21"/>
      <c r="B41" s="9"/>
      <c r="C41" s="8"/>
      <c r="D41" s="8"/>
      <c r="E41" s="8"/>
      <c r="F41" s="8"/>
      <c r="G41" s="8"/>
      <c r="H41" s="8"/>
    </row>
  </sheetData>
  <mergeCells count="4">
    <mergeCell ref="A1:E1"/>
    <mergeCell ref="A2:E2"/>
    <mergeCell ref="M1:O2"/>
    <mergeCell ref="N3:O3"/>
  </mergeCells>
  <phoneticPr fontId="1" type="noConversion"/>
  <pageMargins left="0.43" right="0.51181102362204722" top="0.18" bottom="0.15748031496062992" header="0.22" footer="0.24"/>
  <pageSetup paperSize="9" orientation="landscape" r:id="rId1"/>
  <headerFooter>
    <oddHeader xml:space="preserve">&amp;R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21.bev ütemterv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2015-03-02T15:30:22Z</dcterms:modified>
</cp:coreProperties>
</file>