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<sst xmlns="http://schemas.openxmlformats.org/spreadsheetml/2006/main" count="443" uniqueCount="171">
  <si>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</si>
  <si>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</si>
  <si>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</si>
  <si>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</si>
  <si>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</si>
  <si>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</si>
  <si>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</si>
  <si>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</si>
  <si>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</si>
  <si>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</si>
  <si>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</si>
  <si>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</si>
  <si>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</si>
  <si>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</si>
  <si>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</si>
  <si>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</si>
  <si>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</si>
  <si>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</si>
  <si>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</si>
  <si>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</si>
  <si>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</si>
  <si>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</si>
  <si>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</si>
  <si>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</si>
  <si>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</si>
  <si>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</si>
  <si>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</si>
  <si>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</si>
  <si>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</si>
  <si>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</si>
  <si>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</si>
  <si>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</si>
  <si>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</si>
  <si>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</si>
  <si>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</si>
  <si>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</si>
  <si>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</si>
  <si>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</si>
  <si>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</si>
  <si>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</si>
  <si>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</si>
  <si>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</si>
  <si>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</si>
  <si>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</si>
  <si>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</si>
  <si>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</si>
  <si>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</si>
  <si>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</si>
  <si>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</si>
  <si>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</si>
  <si>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</si>
  <si>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</si>
  <si>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</si>
  <si>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</si>
  <si>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</si>
  <si>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</si>
  <si>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</si>
  <si>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</si>
  <si>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</si>
  <si>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</si>
  <si>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</si>
  <si>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</si>
  <si>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</si>
  <si>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</si>
  <si>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</si>
  <si>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</si>
  <si>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</si>
  <si>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</si>
  <si>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</si>
  <si>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</si>
  <si>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</si>
  <si>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</si>
  <si>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</si>
  <si>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</si>
  <si>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</si>
  <si>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</si>
  <si>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</si>
  <si>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</si>
  <si>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</si>
  <si>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</si>
  <si>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</si>
  <si>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</si>
  <si>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</si>
  <si>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</si>
  <si>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</si>
  <si>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</si>
  <si>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</si>
  <si>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</si>
  <si>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</si>
  <si>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</si>
  <si>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</si>
  <si>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</si>
  <si>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</si>
  <si>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</si>
  <si>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</si>
  <si>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</si>
  <si>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</si>
  <si>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</si>
  <si>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</si>
  <si>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</si>
  <si>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</si>
  <si>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</si>
  <si>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</si>
  <si>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</si>
  <si>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</si>
  <si>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</si>
  <si>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</si>
  <si>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</si>
  <si>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</si>
  <si>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</si>
  <si>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</si>
  <si>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</si>
  <si>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</si>
  <si>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</si>
  <si>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</si>
  <si>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</si>
  <si>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</si>
  <si>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</si>
  <si>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</si>
  <si>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</si>
  <si>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</si>
  <si>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</si>
  <si>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</si>
  <si>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</si>
  <si>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</si>
  <si>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</si>
  <si>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</si>
  <si>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</si>
  <si>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</si>
  <si>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</si>
  <si>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</si>
  <si>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</si>
  <si>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</si>
  <si>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</si>
  <si>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</si>
  <si>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</si>
  <si>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</si>
  <si>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</si>
  <si>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</si>
  <si>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</si>
  <si>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</si>
  <si>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</si>
  <si>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</si>
  <si>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</si>
  <si>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</si>
  <si>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</si>
  <si>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</si>
  <si>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</si>
  <si>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</si>
  <si>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</si>
  <si>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</si>
  <si>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</si>
  <si>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</si>
  <si>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</si>
  <si>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</si>
  <si>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</si>
  <si>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</si>
  <si>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</si>
  <si>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</si>
  <si>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</si>
  <si>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</si>
  <si>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</si>
  <si>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</si>
  <si>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</si>
  <si>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</si>
  <si>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062020</t>
  </si>
  <si>
    <t>Településfejlesztési projektek és támogatásuk</t>
  </si>
  <si>
    <t>7. melléklet    14/2017. (XII.29.) számú önkormányzati rendelethez</t>
  </si>
  <si>
    <t>7. melléklet     14/2017. (XII.29.) számú önkormányzati rendelethez</t>
  </si>
  <si>
    <t>7.  melléklet     14/2017. (XII.29.) önkormányzati rendelethez</t>
  </si>
  <si>
    <t>7.  melléklet    14/2017. (XII.29.)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</si>
</sst>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1" fontId="6" fillId="0" borderId="5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7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5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68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1" fontId="0" fillId="0" borderId="65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 vertical="top" shrinkToFit="1"/>
    </xf>
    <xf numFmtId="0" fontId="6" fillId="0" borderId="66" xfId="0" applyFont="1" applyBorder="1" applyAlignment="1">
      <alignment wrapText="1"/>
    </xf>
    <xf numFmtId="1" fontId="0" fillId="0" borderId="66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3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2" fillId="0" borderId="74" xfId="0" applyNumberFormat="1" applyFont="1" applyFill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76" xfId="0" applyNumberFormat="1" applyBorder="1" applyAlignment="1">
      <alignment/>
    </xf>
    <xf numFmtId="3" fontId="0" fillId="0" borderId="71" xfId="0" applyNumberFormat="1" applyBorder="1" applyAlignment="1">
      <alignment/>
    </xf>
    <xf numFmtId="0" fontId="0" fillId="0" borderId="77" xfId="0" applyBorder="1" applyAlignment="1">
      <alignment/>
    </xf>
    <xf numFmtId="49" fontId="6" fillId="0" borderId="22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/>
    </xf>
    <xf numFmtId="3" fontId="0" fillId="0" borderId="65" xfId="0" applyNumberFormat="1" applyBorder="1" applyAlignment="1">
      <alignment/>
    </xf>
    <xf numFmtId="0" fontId="6" fillId="0" borderId="78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7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5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5">
      <c r="A2" s="1"/>
      <c r="B2" s="2"/>
      <c r="C2" s="214" t="s">
        <v>122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16" t="s">
        <v>43</v>
      </c>
      <c r="H3" s="216"/>
      <c r="I3" s="216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7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9">SUM(E6:M6)</f>
        <v>500000</v>
      </c>
      <c r="O6" s="19"/>
      <c r="P6" s="20"/>
    </row>
    <row r="7" spans="1:16" ht="19.5" customHeight="1">
      <c r="A7" s="147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7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7" t="s">
        <v>131</v>
      </c>
      <c r="B9" s="88"/>
      <c r="C9" s="134"/>
      <c r="D9" s="14" t="s">
        <v>127</v>
      </c>
      <c r="E9" s="192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7" t="s">
        <v>132</v>
      </c>
      <c r="B10" s="87" t="s">
        <v>91</v>
      </c>
      <c r="C10" s="93" t="s">
        <v>5</v>
      </c>
      <c r="D10" s="22" t="s">
        <v>126</v>
      </c>
      <c r="E10" s="193"/>
      <c r="F10" s="89"/>
      <c r="G10" s="90"/>
      <c r="H10" s="90"/>
      <c r="I10" s="89">
        <v>200000</v>
      </c>
      <c r="J10" s="89"/>
      <c r="K10" s="89"/>
      <c r="L10" s="89"/>
      <c r="M10" s="194"/>
      <c r="N10" s="36">
        <f t="shared" si="0"/>
        <v>200000</v>
      </c>
      <c r="O10" s="19"/>
      <c r="P10" s="20"/>
    </row>
    <row r="11" spans="1:16" ht="19.5" customHeight="1">
      <c r="A11" s="147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7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7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8">
        <f t="shared" si="0"/>
        <v>5503300</v>
      </c>
      <c r="O13" s="19"/>
      <c r="P13" s="20"/>
    </row>
    <row r="14" spans="1:16" ht="26.25">
      <c r="A14" s="148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7" t="s">
        <v>111</v>
      </c>
      <c r="B15" s="13"/>
      <c r="C15" s="14"/>
      <c r="D15" s="14" t="s">
        <v>127</v>
      </c>
      <c r="E15" s="137">
        <v>108637809</v>
      </c>
      <c r="F15" s="16"/>
      <c r="G15" s="17">
        <v>47232905</v>
      </c>
      <c r="H15" s="17"/>
      <c r="I15" s="16"/>
      <c r="J15" s="16"/>
      <c r="K15" s="16"/>
      <c r="L15" s="16"/>
      <c r="M15" s="138"/>
      <c r="N15" s="18">
        <f t="shared" si="0"/>
        <v>155870714</v>
      </c>
      <c r="O15" s="19"/>
      <c r="P15" s="20"/>
    </row>
    <row r="16" spans="1:16" ht="19.5" customHeight="1">
      <c r="A16" s="147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7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7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7" t="s">
        <v>115</v>
      </c>
      <c r="B19" s="21"/>
      <c r="C19" s="22"/>
      <c r="D19" s="22" t="s">
        <v>127</v>
      </c>
      <c r="E19" s="15"/>
      <c r="F19" s="16">
        <v>8110000</v>
      </c>
      <c r="G19" s="17"/>
      <c r="H19" s="17"/>
      <c r="I19" s="16"/>
      <c r="J19" s="16"/>
      <c r="K19" s="16"/>
      <c r="L19" s="16"/>
      <c r="M19" s="16"/>
      <c r="N19" s="18">
        <f t="shared" si="0"/>
        <v>8110000</v>
      </c>
      <c r="O19" s="19"/>
      <c r="P19" s="20"/>
    </row>
    <row r="20" spans="1:16" ht="19.5" customHeight="1">
      <c r="A20" s="148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7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7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7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48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48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48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8">
        <f t="shared" si="0"/>
        <v>112000</v>
      </c>
      <c r="O26" s="19"/>
      <c r="P26" s="20"/>
    </row>
    <row r="27" spans="1:16" ht="19.5" customHeight="1">
      <c r="A27" s="147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>
        <v>5522400</v>
      </c>
      <c r="J27" s="16"/>
      <c r="K27" s="16"/>
      <c r="L27" s="16">
        <v>112000</v>
      </c>
      <c r="M27" s="16"/>
      <c r="N27" s="18">
        <f t="shared" si="0"/>
        <v>6334378</v>
      </c>
      <c r="O27" s="19"/>
      <c r="P27" s="20"/>
    </row>
    <row r="28" spans="1:16" ht="19.5" customHeight="1">
      <c r="A28" s="147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7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7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7" t="s">
        <v>135</v>
      </c>
      <c r="B31" s="13"/>
      <c r="C31" s="14"/>
      <c r="D31" s="14" t="s">
        <v>127</v>
      </c>
      <c r="E31" s="15"/>
      <c r="F31" s="16">
        <v>4832900</v>
      </c>
      <c r="G31" s="17"/>
      <c r="H31" s="16"/>
      <c r="I31" s="16"/>
      <c r="J31" s="16"/>
      <c r="K31" s="16"/>
      <c r="L31" s="16"/>
      <c r="M31" s="16"/>
      <c r="N31" s="18">
        <f t="shared" si="0"/>
        <v>4832900</v>
      </c>
      <c r="O31" s="19"/>
      <c r="P31" s="20"/>
    </row>
    <row r="32" spans="1:16" ht="19.5" customHeight="1">
      <c r="A32" s="148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7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7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7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2401500</v>
      </c>
      <c r="J35" s="115"/>
      <c r="K35" s="115"/>
      <c r="L35" s="115"/>
      <c r="M35" s="115"/>
      <c r="N35" s="18">
        <f t="shared" si="0"/>
        <v>2401500</v>
      </c>
      <c r="O35" s="19"/>
      <c r="P35" s="20"/>
    </row>
    <row r="36" spans="1:16" ht="19.5" customHeight="1">
      <c r="A36" s="148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/>
      <c r="J36" s="25"/>
      <c r="K36" s="25"/>
      <c r="L36" s="25"/>
      <c r="M36" s="25"/>
      <c r="N36" s="27">
        <f t="shared" si="0"/>
        <v>0</v>
      </c>
      <c r="O36" s="19"/>
      <c r="P36" s="20"/>
    </row>
    <row r="37" spans="1:16" ht="19.5" customHeight="1" thickBot="1">
      <c r="A37" s="148" t="s">
        <v>141</v>
      </c>
      <c r="B37" s="170"/>
      <c r="C37" s="171"/>
      <c r="D37" s="171" t="s">
        <v>127</v>
      </c>
      <c r="E37" s="172"/>
      <c r="F37" s="173"/>
      <c r="G37" s="174"/>
      <c r="H37" s="173"/>
      <c r="I37" s="173"/>
      <c r="J37" s="173"/>
      <c r="K37" s="173"/>
      <c r="L37" s="173"/>
      <c r="M37" s="173"/>
      <c r="N37" s="92">
        <f t="shared" si="0"/>
        <v>0</v>
      </c>
      <c r="O37" s="19"/>
      <c r="P37" s="20"/>
    </row>
    <row r="38" spans="1:16" ht="19.5" customHeight="1">
      <c r="A38" s="178"/>
      <c r="B38" s="76"/>
      <c r="C38" s="105"/>
      <c r="D38" s="105"/>
      <c r="E38" s="127"/>
      <c r="I38" s="214"/>
      <c r="J38" s="214"/>
      <c r="K38" s="187"/>
      <c r="L38" s="187"/>
      <c r="M38" s="187"/>
      <c r="N38" s="175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13" t="s">
        <v>24</v>
      </c>
      <c r="L39" s="213"/>
      <c r="M39" s="127"/>
      <c r="N39" s="177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13" t="s">
        <v>25</v>
      </c>
      <c r="L40" s="213"/>
      <c r="M40" s="127"/>
      <c r="N40" s="177"/>
      <c r="O40" s="127"/>
      <c r="P40" s="20"/>
    </row>
    <row r="41" spans="1:16" ht="19.5" customHeight="1">
      <c r="A41" s="215" t="s">
        <v>168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</row>
    <row r="42" spans="1:16" ht="19.5" customHeight="1">
      <c r="A42" s="1"/>
      <c r="B42" s="104"/>
      <c r="C42" s="214" t="s">
        <v>122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16" t="s">
        <v>43</v>
      </c>
      <c r="H43" s="216"/>
      <c r="I43" s="216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48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>
        <v>400000</v>
      </c>
      <c r="J46" s="25"/>
      <c r="K46" s="25"/>
      <c r="L46" s="25"/>
      <c r="M46" s="25"/>
      <c r="N46" s="18">
        <f t="shared" si="0"/>
        <v>400000</v>
      </c>
      <c r="O46" s="19"/>
      <c r="P46" s="20"/>
    </row>
    <row r="47" spans="1:16" ht="15">
      <c r="A47" s="148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1100000</v>
      </c>
      <c r="J47" s="115"/>
      <c r="K47" s="115"/>
      <c r="L47" s="115"/>
      <c r="M47" s="141"/>
      <c r="N47" s="18">
        <f t="shared" si="0"/>
        <v>1100000</v>
      </c>
      <c r="O47" s="19"/>
      <c r="P47" s="20"/>
    </row>
    <row r="48" spans="1:16" ht="15">
      <c r="A48" s="148" t="s">
        <v>144</v>
      </c>
      <c r="B48" s="87" t="s">
        <v>95</v>
      </c>
      <c r="C48" s="78" t="s">
        <v>102</v>
      </c>
      <c r="D48" s="22" t="s">
        <v>126</v>
      </c>
      <c r="E48" s="152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48" t="s">
        <v>145</v>
      </c>
      <c r="B49" s="87"/>
      <c r="C49" s="78"/>
      <c r="D49" s="22" t="s">
        <v>127</v>
      </c>
      <c r="E49" s="152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48" t="s">
        <v>146</v>
      </c>
      <c r="B50" s="88" t="s">
        <v>80</v>
      </c>
      <c r="C50" s="22" t="s">
        <v>4</v>
      </c>
      <c r="D50" s="22" t="s">
        <v>126</v>
      </c>
      <c r="E50" s="152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48" t="s">
        <v>147</v>
      </c>
      <c r="B51" s="88"/>
      <c r="C51" s="22"/>
      <c r="D51" s="22" t="s">
        <v>127</v>
      </c>
      <c r="E51" s="152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48" t="s">
        <v>148</v>
      </c>
      <c r="B52" s="87" t="s">
        <v>78</v>
      </c>
      <c r="C52" s="22" t="s">
        <v>79</v>
      </c>
      <c r="D52" s="22" t="s">
        <v>126</v>
      </c>
      <c r="E52" s="152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49" t="s">
        <v>149</v>
      </c>
      <c r="B53" s="87"/>
      <c r="C53" s="79"/>
      <c r="D53" s="22" t="s">
        <v>127</v>
      </c>
      <c r="E53" s="152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49" t="s">
        <v>150</v>
      </c>
      <c r="B54" s="87" t="s">
        <v>101</v>
      </c>
      <c r="C54" s="79" t="s">
        <v>81</v>
      </c>
      <c r="D54" s="22" t="s">
        <v>126</v>
      </c>
      <c r="E54" s="152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49" t="s">
        <v>151</v>
      </c>
      <c r="B55" s="87"/>
      <c r="C55" s="79"/>
      <c r="D55" s="22" t="s">
        <v>127</v>
      </c>
      <c r="E55" s="153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48" t="s">
        <v>152</v>
      </c>
      <c r="B56" s="87" t="s">
        <v>107</v>
      </c>
      <c r="C56" s="145" t="s">
        <v>106</v>
      </c>
      <c r="D56" s="154" t="s">
        <v>126</v>
      </c>
      <c r="E56" s="153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>
      <c r="A57" s="149" t="s">
        <v>153</v>
      </c>
      <c r="B57" s="87"/>
      <c r="C57" s="207"/>
      <c r="D57" s="124" t="s">
        <v>127</v>
      </c>
      <c r="E57" s="205"/>
      <c r="F57" s="142"/>
      <c r="G57" s="98"/>
      <c r="H57" s="98"/>
      <c r="I57" s="142">
        <v>8207000</v>
      </c>
      <c r="J57" s="142"/>
      <c r="K57" s="142"/>
      <c r="L57" s="142"/>
      <c r="M57" s="206"/>
      <c r="N57" s="18">
        <f t="shared" si="0"/>
        <v>8207000</v>
      </c>
      <c r="O57" s="11"/>
      <c r="P57" s="12"/>
    </row>
    <row r="58" spans="1:16" ht="19.5" customHeight="1">
      <c r="A58" s="148" t="s">
        <v>154</v>
      </c>
      <c r="B58" s="208" t="s">
        <v>165</v>
      </c>
      <c r="C58" s="209" t="s">
        <v>166</v>
      </c>
      <c r="D58" s="211" t="s">
        <v>126</v>
      </c>
      <c r="E58" s="152"/>
      <c r="F58" s="89"/>
      <c r="G58" s="90"/>
      <c r="H58" s="90"/>
      <c r="I58" s="89"/>
      <c r="J58" s="89"/>
      <c r="K58" s="89"/>
      <c r="L58" s="89"/>
      <c r="M58" s="194"/>
      <c r="N58" s="18">
        <f t="shared" si="0"/>
        <v>0</v>
      </c>
      <c r="O58" s="11"/>
      <c r="P58" s="12"/>
    </row>
    <row r="59" spans="1:16" ht="19.5" customHeight="1" thickBot="1">
      <c r="A59" s="203" t="s">
        <v>155</v>
      </c>
      <c r="B59" s="77"/>
      <c r="C59" s="204"/>
      <c r="D59" s="212" t="s">
        <v>127</v>
      </c>
      <c r="E59" s="210"/>
      <c r="F59" s="167"/>
      <c r="G59" s="168">
        <v>143609202</v>
      </c>
      <c r="H59" s="168"/>
      <c r="I59" s="167"/>
      <c r="J59" s="167"/>
      <c r="K59" s="167"/>
      <c r="L59" s="167"/>
      <c r="M59" s="169"/>
      <c r="N59" s="18">
        <f t="shared" si="0"/>
        <v>143609202</v>
      </c>
      <c r="O59" s="11"/>
      <c r="P59" s="12"/>
    </row>
    <row r="60" spans="1:16" ht="19.5" customHeight="1" thickBot="1">
      <c r="A60" s="150" t="s">
        <v>128</v>
      </c>
      <c r="B60" s="199"/>
      <c r="C60" s="198" t="s">
        <v>8</v>
      </c>
      <c r="D60" s="133" t="s">
        <v>126</v>
      </c>
      <c r="E60" s="103">
        <f aca="true" t="shared" si="1" ref="E60:N60">SUM(E6+E8+E10+E12+E14+E16+E18+E20+E22+E24+E26+E28+E30+E32+E34+E36+E46+E48+E50+E52+E54+E56)</f>
        <v>106428000</v>
      </c>
      <c r="F60" s="103">
        <f t="shared" si="1"/>
        <v>8872000</v>
      </c>
      <c r="G60" s="103">
        <f t="shared" si="1"/>
        <v>0</v>
      </c>
      <c r="H60" s="103">
        <f t="shared" si="1"/>
        <v>42270000</v>
      </c>
      <c r="I60" s="103">
        <f t="shared" si="1"/>
        <v>16606000</v>
      </c>
      <c r="J60" s="103">
        <f t="shared" si="1"/>
        <v>80000</v>
      </c>
      <c r="K60" s="103">
        <f t="shared" si="1"/>
        <v>0</v>
      </c>
      <c r="L60" s="103">
        <f t="shared" si="1"/>
        <v>112000</v>
      </c>
      <c r="M60" s="103">
        <f t="shared" si="1"/>
        <v>133973000</v>
      </c>
      <c r="N60" s="159">
        <f t="shared" si="1"/>
        <v>308341000</v>
      </c>
      <c r="O60" s="11"/>
      <c r="P60" s="12"/>
    </row>
    <row r="61" spans="1:16" ht="29.25" customHeight="1" thickBot="1">
      <c r="A61" s="151" t="s">
        <v>129</v>
      </c>
      <c r="B61" s="200"/>
      <c r="C61" s="146"/>
      <c r="D61" s="143" t="s">
        <v>127</v>
      </c>
      <c r="E61" s="144">
        <f>SUM(E7+E9+E11+E13+E15+E17+E19+E21+E23+E25+E27+E29+E31+E33+E35+E37+E47+E49+E51+E53+E55+E57)</f>
        <v>108637809</v>
      </c>
      <c r="F61" s="144">
        <f>SUM(F7+F9+F11+F13+F15+F17+F19+F21+F23+F25+F27+F29+F31+F33+F35+F37+F47+F49+F51+F53+F55+F57)</f>
        <v>13738878</v>
      </c>
      <c r="G61" s="144">
        <f aca="true" t="shared" si="2" ref="G61:N61">SUM(G7+G9+G11+G13+G15+G17+G19+G21+G23+G25+G27+G29+G31+G33+G35+G37+G47+G49+G51+G53+G55+G57+G59)</f>
        <v>190842107</v>
      </c>
      <c r="H61" s="144">
        <f t="shared" si="2"/>
        <v>42270000</v>
      </c>
      <c r="I61" s="144">
        <f t="shared" si="2"/>
        <v>25062900</v>
      </c>
      <c r="J61" s="144">
        <f t="shared" si="2"/>
        <v>1563300</v>
      </c>
      <c r="K61" s="144">
        <f t="shared" si="2"/>
        <v>0</v>
      </c>
      <c r="L61" s="144">
        <f t="shared" si="2"/>
        <v>112000</v>
      </c>
      <c r="M61" s="144">
        <f t="shared" si="2"/>
        <v>133973383</v>
      </c>
      <c r="N61" s="144">
        <f t="shared" si="2"/>
        <v>516200377</v>
      </c>
      <c r="O61" s="11"/>
      <c r="P61" s="12"/>
    </row>
    <row r="64" spans="8:12" ht="15">
      <c r="H64" t="s">
        <v>22</v>
      </c>
      <c r="K64" s="214" t="s">
        <v>24</v>
      </c>
      <c r="L64" s="214"/>
    </row>
    <row r="65" spans="8:12" ht="15">
      <c r="H65" t="s">
        <v>23</v>
      </c>
      <c r="K65" s="214" t="s">
        <v>25</v>
      </c>
      <c r="L65" s="214"/>
    </row>
  </sheetData>
  <sheetProtection/>
  <mergeCells count="11">
    <mergeCell ref="G43:I43"/>
    <mergeCell ref="K40:L40"/>
    <mergeCell ref="K65:L65"/>
    <mergeCell ref="C2:M2"/>
    <mergeCell ref="A1:P1"/>
    <mergeCell ref="G3:I3"/>
    <mergeCell ref="K64:L64"/>
    <mergeCell ref="K39:L39"/>
    <mergeCell ref="I38:J38"/>
    <mergeCell ref="A41:P41"/>
    <mergeCell ref="C42:M42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28">
      <selection activeCell="A43" sqref="A43:R43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5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8.75">
      <c r="A2" s="1"/>
      <c r="B2" s="48"/>
      <c r="C2" s="217" t="s">
        <v>123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"/>
      <c r="Q2" s="11"/>
      <c r="R2" s="12" t="s">
        <v>159</v>
      </c>
    </row>
    <row r="3" spans="1:18" ht="18.75" thickBot="1">
      <c r="A3" s="1"/>
      <c r="B3" s="218" t="s">
        <v>26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6" t="s">
        <v>126</v>
      </c>
      <c r="E6" s="155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12144300</v>
      </c>
      <c r="F7" s="108">
        <v>2808581</v>
      </c>
      <c r="G7" s="109">
        <v>6039750</v>
      </c>
      <c r="H7" s="108"/>
      <c r="I7" s="108"/>
      <c r="J7" s="108">
        <v>3290000</v>
      </c>
      <c r="K7" s="110"/>
      <c r="L7" s="110"/>
      <c r="M7" s="110"/>
      <c r="N7" s="110"/>
      <c r="O7" s="110"/>
      <c r="P7" s="110">
        <v>201267831</v>
      </c>
      <c r="Q7" s="201"/>
      <c r="R7" s="83">
        <f>SUM(E7:Q7)</f>
        <v>225550462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57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57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 aca="true" t="shared" si="0" ref="R10:R15"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 t="shared" si="0"/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/>
      <c r="R12" s="58">
        <f t="shared" si="0"/>
        <v>23571000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19362600</v>
      </c>
      <c r="L13" s="16"/>
      <c r="M13" s="16"/>
      <c r="N13" s="16"/>
      <c r="O13" s="25"/>
      <c r="P13" s="59"/>
      <c r="Q13" s="60"/>
      <c r="R13" s="58">
        <f t="shared" si="0"/>
        <v>24519600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>
        <v>3829000</v>
      </c>
      <c r="R14" s="58">
        <f t="shared" si="0"/>
        <v>3829000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>
        <v>3828996</v>
      </c>
      <c r="R15" s="58">
        <f t="shared" si="0"/>
        <v>4666871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aca="true" t="shared" si="1" ref="R16:R23">SUM(E16:P16)</f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86977860</v>
      </c>
      <c r="J17" s="117"/>
      <c r="K17" s="117"/>
      <c r="L17" s="117"/>
      <c r="M17" s="117"/>
      <c r="N17" s="117"/>
      <c r="O17" s="117"/>
      <c r="P17" s="118"/>
      <c r="Q17" s="191"/>
      <c r="R17" s="58">
        <f t="shared" si="1"/>
        <v>86977860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1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1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1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1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1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1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1559100</v>
      </c>
      <c r="F25" s="16">
        <v>366337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5042437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2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17439200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2"/>
        <v>21145483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2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>
        <v>600000</v>
      </c>
      <c r="K29" s="16">
        <v>1899920</v>
      </c>
      <c r="L29" s="16"/>
      <c r="M29" s="16"/>
      <c r="N29" s="16"/>
      <c r="O29" s="16"/>
      <c r="P29" s="138"/>
      <c r="Q29" s="60"/>
      <c r="R29" s="58">
        <f t="shared" si="2"/>
        <v>2499920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2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2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2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2421000</v>
      </c>
      <c r="F33" s="16">
        <v>515000</v>
      </c>
      <c r="G33" s="17">
        <v>1572900</v>
      </c>
      <c r="H33" s="16"/>
      <c r="I33" s="16"/>
      <c r="J33" s="16">
        <v>424000</v>
      </c>
      <c r="K33" s="16"/>
      <c r="L33" s="16"/>
      <c r="M33" s="16"/>
      <c r="N33" s="16"/>
      <c r="O33" s="16"/>
      <c r="P33" s="59"/>
      <c r="Q33" s="60"/>
      <c r="R33" s="58">
        <f t="shared" si="2"/>
        <v>4932900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2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2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2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2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2"/>
        <v>480000</v>
      </c>
    </row>
    <row r="39" spans="1:18" ht="19.5" customHeight="1" thickBot="1">
      <c r="A39" s="179" t="s">
        <v>143</v>
      </c>
      <c r="B39" s="170"/>
      <c r="C39" s="171"/>
      <c r="D39" s="171" t="s">
        <v>127</v>
      </c>
      <c r="E39" s="180"/>
      <c r="F39" s="173"/>
      <c r="G39" s="174">
        <v>480000</v>
      </c>
      <c r="H39" s="173"/>
      <c r="I39" s="173"/>
      <c r="J39" s="173"/>
      <c r="K39" s="173"/>
      <c r="L39" s="173"/>
      <c r="M39" s="173"/>
      <c r="N39" s="173"/>
      <c r="O39" s="173"/>
      <c r="P39" s="176"/>
      <c r="Q39" s="181"/>
      <c r="R39" s="182">
        <f t="shared" si="2"/>
        <v>480000</v>
      </c>
    </row>
    <row r="40" spans="1:18" ht="19.5" customHeight="1">
      <c r="A40" s="183"/>
      <c r="B40" s="184"/>
      <c r="C40" s="185"/>
      <c r="D40" s="185"/>
      <c r="E40" s="186"/>
      <c r="F40" s="187"/>
      <c r="G40" s="18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9"/>
    </row>
    <row r="41" spans="1:18" ht="19.5" customHeight="1">
      <c r="A41" s="190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0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19" t="s">
        <v>170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</row>
    <row r="44" spans="1:18" ht="19.5" customHeight="1">
      <c r="A44" s="1"/>
      <c r="B44" s="48"/>
      <c r="C44" s="217" t="s">
        <v>123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11"/>
      <c r="Q44" s="11"/>
      <c r="R44" s="12" t="s">
        <v>160</v>
      </c>
    </row>
    <row r="45" spans="1:18" ht="19.5" customHeight="1" thickBot="1">
      <c r="A45" s="1"/>
      <c r="B45" s="218" t="s">
        <v>26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2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2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2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>
        <v>355000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2"/>
        <v>355000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2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1600000</v>
      </c>
      <c r="M53" s="16"/>
      <c r="N53" s="16"/>
      <c r="O53" s="16"/>
      <c r="P53" s="59"/>
      <c r="Q53" s="60"/>
      <c r="R53" s="58">
        <f t="shared" si="2"/>
        <v>1600000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2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2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2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/>
      <c r="H57" s="17">
        <v>5610000</v>
      </c>
      <c r="I57" s="16"/>
      <c r="J57" s="16"/>
      <c r="K57" s="16"/>
      <c r="L57" s="16"/>
      <c r="M57" s="16"/>
      <c r="N57" s="16"/>
      <c r="O57" s="16"/>
      <c r="P57" s="59"/>
      <c r="Q57" s="60"/>
      <c r="R57" s="58">
        <f t="shared" si="2"/>
        <v>5610000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2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2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2"/>
        <v>7415000</v>
      </c>
    </row>
    <row r="61" spans="1:18" ht="19.5" customHeight="1" thickBot="1">
      <c r="A61" s="195" t="s">
        <v>129</v>
      </c>
      <c r="B61" s="145"/>
      <c r="C61" s="126"/>
      <c r="D61" s="158" t="s">
        <v>127</v>
      </c>
      <c r="E61" s="163"/>
      <c r="F61" s="164"/>
      <c r="G61" s="165">
        <v>1423000</v>
      </c>
      <c r="H61" s="165"/>
      <c r="I61" s="164"/>
      <c r="J61" s="164"/>
      <c r="K61" s="164">
        <v>5992000</v>
      </c>
      <c r="L61" s="164"/>
      <c r="M61" s="164"/>
      <c r="N61" s="164"/>
      <c r="O61" s="164"/>
      <c r="P61" s="164"/>
      <c r="Q61" s="166"/>
      <c r="R61" s="58">
        <f t="shared" si="2"/>
        <v>7415000</v>
      </c>
    </row>
    <row r="62" spans="1:19" s="28" customFormat="1" ht="21.75" customHeight="1">
      <c r="A62" s="202" t="s">
        <v>163</v>
      </c>
      <c r="B62" s="196"/>
      <c r="C62" s="106" t="s">
        <v>40</v>
      </c>
      <c r="D62" s="131" t="s">
        <v>126</v>
      </c>
      <c r="E62" s="162">
        <f aca="true" t="shared" si="3" ref="E62:Q62">SUM(E6+E8+E10+E12+E14+E16+E18+E20+E22+E24+E26+E30+E32+E34+E36+E38+E48+E50+E52+E54+E56+E58+E60)</f>
        <v>24962000</v>
      </c>
      <c r="F62" s="162">
        <f t="shared" si="3"/>
        <v>5520000</v>
      </c>
      <c r="G62" s="162">
        <f t="shared" si="3"/>
        <v>41743000</v>
      </c>
      <c r="H62" s="162">
        <f t="shared" si="3"/>
        <v>5990000</v>
      </c>
      <c r="I62" s="162">
        <f t="shared" si="3"/>
        <v>83011000</v>
      </c>
      <c r="J62" s="162">
        <f t="shared" si="3"/>
        <v>1407000</v>
      </c>
      <c r="K62" s="162">
        <f>SUM(K6+K8+K10+K12+K14+K16+K18+K20+K22+K24+K26+K28+K30+K32+K34+K36+K38+K48+K50+K52+K54+K56+K58+K60)</f>
        <v>85706000</v>
      </c>
      <c r="L62" s="162">
        <f t="shared" si="3"/>
        <v>3000000</v>
      </c>
      <c r="M62" s="162">
        <f t="shared" si="3"/>
        <v>0</v>
      </c>
      <c r="N62" s="162">
        <f t="shared" si="3"/>
        <v>0</v>
      </c>
      <c r="O62" s="162">
        <f t="shared" si="3"/>
        <v>0</v>
      </c>
      <c r="P62" s="162">
        <f t="shared" si="3"/>
        <v>53173000</v>
      </c>
      <c r="Q62" s="162">
        <f t="shared" si="3"/>
        <v>3829000</v>
      </c>
      <c r="R62" s="160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197"/>
      <c r="C63" s="128"/>
      <c r="D63" s="132" t="s">
        <v>127</v>
      </c>
      <c r="E63" s="161">
        <f aca="true" t="shared" si="4" ref="E63:Q63">SUM(E7+E9+E11+E13+E15+E17+E19+E21+E23+E25+E27+E31+E33+E35+E37+E39+E49+E51+E53+E55+E57+E59+E61)</f>
        <v>29562150</v>
      </c>
      <c r="F63" s="161">
        <f t="shared" si="4"/>
        <v>6031146</v>
      </c>
      <c r="G63" s="161">
        <f t="shared" si="4"/>
        <v>54535850</v>
      </c>
      <c r="H63" s="161">
        <f t="shared" si="4"/>
        <v>5965000</v>
      </c>
      <c r="I63" s="161">
        <f t="shared" si="4"/>
        <v>91470735</v>
      </c>
      <c r="J63" s="161">
        <f>SUM(J7+J9+J11+J13+J15+J17+J19+J21+J23+J25+J27+J29+J31+J33+J35+J37+J39+J49+J51+J53+J55+J57+J59+J61)</f>
        <v>6654000</v>
      </c>
      <c r="K63" s="161">
        <f>SUM(K7+K9+K11+K13+K15+K17+K19+K21+K23+K25+K27+K29+K31+K33+K35+K37+K39+K49+K51+K53+K55+K57+K59+K61)</f>
        <v>114365364</v>
      </c>
      <c r="L63" s="161">
        <f t="shared" si="4"/>
        <v>1600000</v>
      </c>
      <c r="M63" s="161">
        <f t="shared" si="4"/>
        <v>0</v>
      </c>
      <c r="N63" s="161">
        <f t="shared" si="4"/>
        <v>0</v>
      </c>
      <c r="O63" s="161">
        <f t="shared" si="4"/>
        <v>919305</v>
      </c>
      <c r="P63" s="161">
        <f t="shared" si="4"/>
        <v>201267831</v>
      </c>
      <c r="Q63" s="161">
        <f t="shared" si="4"/>
        <v>3828996</v>
      </c>
      <c r="R63" s="161">
        <f>SUM(R7+R9+R11+R13+R15+R17+R19+R21+R23+R25+R27+R29+R31+R33+R35+R37+R39+R49+R51+R53+R55+R57+R59+R61)</f>
        <v>516200377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14"/>
      <c r="K65" s="214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2017-12-22T07:00:04Z</cp:lastPrinted>
  <dcterms:created xsi:type="dcterms:W3CDTF">2012-02-01T19:03:49Z</dcterms:created>
  <dcterms:modified xsi:type="dcterms:W3CDTF">2017-12-22T10:34:20Z</dcterms:modified>
  <cp:category/>
  <cp:version/>
  <cp:contentType/>
  <cp:contentStatus/>
</cp:coreProperties>
</file>