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ikó\Rendelet publikálás\Költségvetési rendelet módosítás\"/>
    </mc:Choice>
  </mc:AlternateContent>
  <bookViews>
    <workbookView xWindow="120" yWindow="60" windowWidth="20112" windowHeight="8016"/>
  </bookViews>
  <sheets>
    <sheet name="4.sz.kiadások köt.,önk.vállalt" sheetId="1" r:id="rId1"/>
  </sheets>
  <definedNames>
    <definedName name="_xlnm.Print_Area" localSheetId="0">'4.sz.kiadások köt.,önk.vállalt'!$A$1:$M$50</definedName>
  </definedNames>
  <calcPr calcId="162913"/>
</workbook>
</file>

<file path=xl/calcChain.xml><?xml version="1.0" encoding="utf-8"?>
<calcChain xmlns="http://schemas.openxmlformats.org/spreadsheetml/2006/main">
  <c r="M50" i="1" l="1"/>
  <c r="L50" i="1"/>
  <c r="K50" i="1"/>
  <c r="J50" i="1"/>
  <c r="I50" i="1"/>
  <c r="H50" i="1"/>
  <c r="G50" i="1"/>
  <c r="D50" i="1" s="1"/>
  <c r="F50" i="1"/>
  <c r="E50" i="1"/>
  <c r="M49" i="1"/>
  <c r="L49" i="1"/>
  <c r="K49" i="1"/>
  <c r="J49" i="1"/>
  <c r="I49" i="1"/>
  <c r="H49" i="1"/>
  <c r="G49" i="1"/>
  <c r="D49" i="1" s="1"/>
  <c r="F49" i="1"/>
  <c r="E49" i="1"/>
  <c r="D46" i="1"/>
  <c r="C46" i="1"/>
  <c r="B46" i="1"/>
  <c r="D45" i="1"/>
  <c r="C45" i="1"/>
  <c r="B45" i="1"/>
  <c r="L43" i="1"/>
  <c r="H43" i="1"/>
  <c r="G43" i="1"/>
  <c r="F43" i="1"/>
  <c r="M43" i="1"/>
  <c r="K43" i="1"/>
  <c r="J43" i="1"/>
  <c r="I43" i="1"/>
  <c r="E43" i="1"/>
  <c r="D42" i="1"/>
  <c r="C42" i="1"/>
  <c r="B42" i="1"/>
  <c r="D41" i="1"/>
  <c r="C41" i="1"/>
  <c r="B41" i="1"/>
  <c r="M39" i="1"/>
  <c r="L39" i="1"/>
  <c r="J39" i="1"/>
  <c r="I39" i="1"/>
  <c r="H39" i="1"/>
  <c r="K39" i="1"/>
  <c r="G39" i="1"/>
  <c r="F39" i="1"/>
  <c r="D38" i="1"/>
  <c r="C38" i="1"/>
  <c r="B38" i="1"/>
  <c r="D37" i="1"/>
  <c r="C37" i="1"/>
  <c r="B37" i="1"/>
  <c r="M35" i="1"/>
  <c r="J35" i="1"/>
  <c r="I35" i="1"/>
  <c r="H35" i="1"/>
  <c r="G35" i="1"/>
  <c r="E35" i="1"/>
  <c r="L35" i="1"/>
  <c r="K35" i="1"/>
  <c r="D34" i="1"/>
  <c r="C34" i="1"/>
  <c r="B34" i="1"/>
  <c r="D33" i="1"/>
  <c r="C33" i="1"/>
  <c r="B33" i="1"/>
  <c r="K31" i="1"/>
  <c r="J31" i="1"/>
  <c r="H31" i="1"/>
  <c r="C32" i="1"/>
  <c r="M31" i="1"/>
  <c r="L31" i="1"/>
  <c r="I31" i="1"/>
  <c r="E31" i="1"/>
  <c r="D30" i="1"/>
  <c r="C30" i="1"/>
  <c r="B30" i="1"/>
  <c r="D29" i="1"/>
  <c r="C29" i="1"/>
  <c r="B29" i="1"/>
  <c r="D28" i="1"/>
  <c r="F27" i="1"/>
  <c r="B28" i="1"/>
  <c r="M27" i="1"/>
  <c r="L27" i="1"/>
  <c r="K27" i="1"/>
  <c r="J27" i="1"/>
  <c r="I27" i="1"/>
  <c r="H27" i="1"/>
  <c r="D26" i="1"/>
  <c r="C26" i="1"/>
  <c r="B26" i="1"/>
  <c r="D25" i="1"/>
  <c r="C25" i="1"/>
  <c r="B25" i="1"/>
  <c r="M23" i="1"/>
  <c r="L23" i="1"/>
  <c r="K23" i="1"/>
  <c r="J23" i="1"/>
  <c r="I23" i="1"/>
  <c r="E23" i="1"/>
  <c r="H23" i="1"/>
  <c r="D22" i="1"/>
  <c r="C22" i="1"/>
  <c r="B22" i="1"/>
  <c r="D21" i="1"/>
  <c r="C21" i="1"/>
  <c r="B21" i="1"/>
  <c r="B20" i="1"/>
  <c r="G19" i="1"/>
  <c r="D18" i="1"/>
  <c r="C18" i="1"/>
  <c r="B18" i="1"/>
  <c r="D17" i="1"/>
  <c r="C17" i="1"/>
  <c r="B17" i="1"/>
  <c r="L15" i="1"/>
  <c r="K15" i="1"/>
  <c r="I15" i="1"/>
  <c r="H15" i="1"/>
  <c r="D16" i="1"/>
  <c r="M15" i="1"/>
  <c r="J15" i="1"/>
  <c r="F15" i="1"/>
  <c r="E15" i="1"/>
  <c r="D14" i="1"/>
  <c r="C14" i="1"/>
  <c r="B14" i="1"/>
  <c r="D13" i="1"/>
  <c r="C13" i="1"/>
  <c r="B13" i="1"/>
  <c r="M11" i="1"/>
  <c r="I11" i="1"/>
  <c r="H11" i="1"/>
  <c r="G11" i="1"/>
  <c r="L11" i="1"/>
  <c r="K11" i="1"/>
  <c r="D10" i="1"/>
  <c r="C10" i="1"/>
  <c r="B10" i="1"/>
  <c r="D9" i="1"/>
  <c r="C9" i="1"/>
  <c r="B9" i="1"/>
  <c r="L7" i="1"/>
  <c r="K7" i="1"/>
  <c r="J7" i="1"/>
  <c r="H7" i="1"/>
  <c r="G7" i="1"/>
  <c r="F7" i="1"/>
  <c r="M7" i="1"/>
  <c r="I7" i="1"/>
  <c r="E7" i="1"/>
  <c r="C49" i="1" l="1"/>
  <c r="B15" i="1"/>
  <c r="D19" i="1"/>
  <c r="D20" i="1"/>
  <c r="C39" i="1"/>
  <c r="B50" i="1"/>
  <c r="B12" i="1"/>
  <c r="C27" i="1"/>
  <c r="B35" i="1"/>
  <c r="C50" i="1"/>
  <c r="D12" i="1"/>
  <c r="C36" i="1"/>
  <c r="B7" i="1"/>
  <c r="D35" i="1"/>
  <c r="C40" i="1"/>
  <c r="B43" i="1"/>
  <c r="B8" i="1"/>
  <c r="C12" i="1"/>
  <c r="B16" i="1"/>
  <c r="C24" i="1"/>
  <c r="B31" i="1"/>
  <c r="D32" i="1"/>
  <c r="D39" i="1"/>
  <c r="B40" i="1"/>
  <c r="C43" i="1"/>
  <c r="B44" i="1"/>
  <c r="E11" i="1"/>
  <c r="B11" i="1" s="1"/>
  <c r="G15" i="1"/>
  <c r="D15" i="1" s="1"/>
  <c r="E19" i="1"/>
  <c r="B19" i="1" s="1"/>
  <c r="C28" i="1"/>
  <c r="F31" i="1"/>
  <c r="C31" i="1" s="1"/>
  <c r="D43" i="1"/>
  <c r="C44" i="1"/>
  <c r="C15" i="1"/>
  <c r="C20" i="1"/>
  <c r="D36" i="1"/>
  <c r="F48" i="1"/>
  <c r="J48" i="1"/>
  <c r="F11" i="1"/>
  <c r="C11" i="1" s="1"/>
  <c r="J11" i="1"/>
  <c r="D11" i="1" s="1"/>
  <c r="C16" i="1"/>
  <c r="F19" i="1"/>
  <c r="C19" i="1" s="1"/>
  <c r="G31" i="1"/>
  <c r="D31" i="1" s="1"/>
  <c r="B32" i="1"/>
  <c r="F35" i="1"/>
  <c r="C35" i="1" s="1"/>
  <c r="B36" i="1"/>
  <c r="E39" i="1"/>
  <c r="B39" i="1" s="1"/>
  <c r="D40" i="1"/>
  <c r="D44" i="1"/>
  <c r="J47" i="1"/>
  <c r="J53" i="1" s="1"/>
  <c r="C7" i="1"/>
  <c r="K47" i="1"/>
  <c r="K53" i="1" s="1"/>
  <c r="C8" i="1"/>
  <c r="G48" i="1"/>
  <c r="D48" i="1" s="1"/>
  <c r="K48" i="1"/>
  <c r="B23" i="1"/>
  <c r="D24" i="1"/>
  <c r="G27" i="1"/>
  <c r="D27" i="1" s="1"/>
  <c r="B49" i="1"/>
  <c r="D7" i="1"/>
  <c r="H47" i="1"/>
  <c r="H53" i="1" s="1"/>
  <c r="L47" i="1"/>
  <c r="L53" i="1" s="1"/>
  <c r="D8" i="1"/>
  <c r="H48" i="1"/>
  <c r="L48" i="1"/>
  <c r="F23" i="1"/>
  <c r="C23" i="1" s="1"/>
  <c r="I47" i="1"/>
  <c r="I53" i="1" s="1"/>
  <c r="M47" i="1"/>
  <c r="M53" i="1" s="1"/>
  <c r="E48" i="1"/>
  <c r="I48" i="1"/>
  <c r="C48" i="1" s="1"/>
  <c r="M48" i="1"/>
  <c r="G23" i="1"/>
  <c r="D23" i="1" s="1"/>
  <c r="B24" i="1"/>
  <c r="E27" i="1"/>
  <c r="B27" i="1" s="1"/>
  <c r="G47" i="1" l="1"/>
  <c r="G53" i="1" s="1"/>
  <c r="E47" i="1"/>
  <c r="B48" i="1"/>
  <c r="F47" i="1"/>
  <c r="D47" i="1" l="1"/>
  <c r="D53" i="1" s="1"/>
  <c r="C47" i="1"/>
  <c r="C53" i="1" s="1"/>
  <c r="F53" i="1"/>
  <c r="E53" i="1"/>
  <c r="B47" i="1"/>
  <c r="B53" i="1" s="1"/>
</calcChain>
</file>

<file path=xl/sharedStrings.xml><?xml version="1.0" encoding="utf-8"?>
<sst xmlns="http://schemas.openxmlformats.org/spreadsheetml/2006/main" count="65" uniqueCount="31">
  <si>
    <t xml:space="preserve">4.sz. melléklet a </t>
  </si>
  <si>
    <t xml:space="preserve">  Nagyigmánd Nagyközség Önkormányzat és irányítása alatt álló költségvetési szervek </t>
  </si>
  <si>
    <t>költségvetési kiadásainak megoszlása kötelező, önként vállalt ás államigazgatási feladatok szerint</t>
  </si>
  <si>
    <t>Ft-ban</t>
  </si>
  <si>
    <t>Kiadások összesen</t>
  </si>
  <si>
    <t>Önkormányzat</t>
  </si>
  <si>
    <t>Közös Önkormányzati Hivatal</t>
  </si>
  <si>
    <t>Művelődési Ház</t>
  </si>
  <si>
    <t>eredeti ei.</t>
  </si>
  <si>
    <t>módosított ei.</t>
  </si>
  <si>
    <t>teljesítés</t>
  </si>
  <si>
    <t>Személyi juttatások</t>
  </si>
  <si>
    <t>Kötelező feladatok</t>
  </si>
  <si>
    <t>Önként vállalt feladatok</t>
  </si>
  <si>
    <t>Államigazgatási  feladatok</t>
  </si>
  <si>
    <t>Munkaadókat terhelő járulékok</t>
  </si>
  <si>
    <t>Önként vállaltfeladatok</t>
  </si>
  <si>
    <t>Államigazgatási feladatok</t>
  </si>
  <si>
    <t>Dologi kiadások</t>
  </si>
  <si>
    <t>Ellátottak pénzbeli juttatásai</t>
  </si>
  <si>
    <t>Egyéb működési célú kiadások</t>
  </si>
  <si>
    <t>Működési célú támogatások</t>
  </si>
  <si>
    <t>Beruházások</t>
  </si>
  <si>
    <t>Felújítások</t>
  </si>
  <si>
    <t>Felhalmozási célú támogatások</t>
  </si>
  <si>
    <t>Finanszírozási kiadások</t>
  </si>
  <si>
    <t>KIADÁSOK MINDÖSSZESEN</t>
  </si>
  <si>
    <t>Kötelező feladatok összesen</t>
  </si>
  <si>
    <t>Önként vállalt feladatok összesen</t>
  </si>
  <si>
    <t>Államigazgatási feladatok összesen</t>
  </si>
  <si>
    <t>6/2020. (VII.6.)  Kt.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</si>
</sst>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,_F_t_-;\-* #,##0.00,_F_t_-;_-* \-??\ _F_t_-;_-@_-"/>
  </numFmts>
  <fonts count="8" x14ac:knownFonts="1">
    <font>
      <sz val="10"/>
      <name val="Arial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5" fillId="0" borderId="0" applyBorder="0" applyProtection="0"/>
    <xf numFmtId="9" fontId="5" fillId="0" borderId="0" applyBorder="0" applyProtection="0"/>
    <xf numFmtId="9" fontId="5" fillId="0" borderId="0" applyBorder="0" applyProtection="0"/>
    <xf numFmtId="0" fontId="6" fillId="0" borderId="0"/>
    <xf numFmtId="0" fontId="7" fillId="0" borderId="0"/>
    <xf numFmtId="0" fontId="5" fillId="0" borderId="0"/>
    <xf numFmtId="9" fontId="5" fillId="0" borderId="0" applyBorder="0" applyProtection="0"/>
  </cellStyleXfs>
  <cellXfs count="37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vertical="center"/>
    </xf>
    <xf numFmtId="3" fontId="2" fillId="2" borderId="7" xfId="0" applyNumberFormat="1" applyFont="1" applyFill="1" applyBorder="1" applyAlignment="1">
      <alignment vertical="center"/>
    </xf>
    <xf numFmtId="3" fontId="2" fillId="2" borderId="8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2" fillId="2" borderId="9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1" xfId="0" applyNumberFormat="1" applyFont="1" applyFill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3" fontId="1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8">
    <cellStyle name="Ezres 2" xfId="1"/>
    <cellStyle name="Magyarázó szöveg 2" xfId="2"/>
    <cellStyle name="Magyarázó szöveg 3" xfId="3"/>
    <cellStyle name="Normál" xfId="0" builtinId="0"/>
    <cellStyle name="Normál 2" xfId="4"/>
    <cellStyle name="Normál 2 2" xfId="5"/>
    <cellStyle name="Normál 3" xfId="6"/>
    <cellStyle name="Százalék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workbookViewId="0">
      <selection activeCell="P9" sqref="P9"/>
    </sheetView>
  </sheetViews>
  <sheetFormatPr defaultColWidth="9.109375" defaultRowHeight="12" x14ac:dyDescent="0.25"/>
  <cols>
    <col min="1" max="1" width="23.44140625" style="3" customWidth="1"/>
    <col min="2" max="2" width="9.33203125" style="3" customWidth="1"/>
    <col min="3" max="3" width="10.88671875" style="3" bestFit="1" customWidth="1"/>
    <col min="4" max="4" width="12.6640625" style="3" customWidth="1"/>
    <col min="5" max="5" width="10.33203125" style="3" customWidth="1"/>
    <col min="6" max="6" width="11.44140625" style="3" customWidth="1"/>
    <col min="7" max="7" width="12" style="3" customWidth="1"/>
    <col min="8" max="9" width="9.33203125" style="3" customWidth="1"/>
    <col min="10" max="10" width="9.88671875" style="3" customWidth="1"/>
    <col min="11" max="11" width="8.6640625" style="3" bestFit="1" customWidth="1"/>
    <col min="12" max="12" width="8.88671875" style="3" customWidth="1"/>
    <col min="13" max="13" width="8.44140625" style="3" customWidth="1"/>
    <col min="14" max="16384" width="9.109375" style="3"/>
  </cols>
  <sheetData>
    <row r="1" spans="1:14" x14ac:dyDescent="0.25">
      <c r="A1" s="1" t="s">
        <v>0</v>
      </c>
      <c r="B1" s="2" t="s">
        <v>30</v>
      </c>
      <c r="C1" s="2"/>
      <c r="D1" s="2"/>
      <c r="E1" s="2"/>
      <c r="F1" s="2"/>
      <c r="G1" s="2"/>
      <c r="H1" s="2"/>
    </row>
    <row r="2" spans="1:14" ht="14.25" customHeight="1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4"/>
    </row>
    <row r="3" spans="1:14" x14ac:dyDescent="0.25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4" ht="12.6" thickBot="1" x14ac:dyDescent="0.3">
      <c r="M4" s="5" t="s">
        <v>3</v>
      </c>
    </row>
    <row r="5" spans="1:14" s="7" customFormat="1" ht="20.25" customHeight="1" thickBot="1" x14ac:dyDescent="0.3">
      <c r="A5" s="6"/>
      <c r="B5" s="32" t="s">
        <v>4</v>
      </c>
      <c r="C5" s="33"/>
      <c r="D5" s="33"/>
      <c r="E5" s="34" t="s">
        <v>5</v>
      </c>
      <c r="F5" s="35"/>
      <c r="G5" s="36"/>
      <c r="H5" s="34" t="s">
        <v>6</v>
      </c>
      <c r="I5" s="35"/>
      <c r="J5" s="36"/>
      <c r="K5" s="34" t="s">
        <v>7</v>
      </c>
      <c r="L5" s="35"/>
      <c r="M5" s="36"/>
    </row>
    <row r="6" spans="1:14" x14ac:dyDescent="0.25">
      <c r="A6" s="8"/>
      <c r="B6" s="9" t="s">
        <v>8</v>
      </c>
      <c r="C6" s="10" t="s">
        <v>9</v>
      </c>
      <c r="D6" s="11" t="s">
        <v>10</v>
      </c>
      <c r="E6" s="12" t="s">
        <v>8</v>
      </c>
      <c r="F6" s="13" t="s">
        <v>9</v>
      </c>
      <c r="G6" s="14" t="s">
        <v>10</v>
      </c>
      <c r="H6" s="12" t="s">
        <v>8</v>
      </c>
      <c r="I6" s="13" t="s">
        <v>9</v>
      </c>
      <c r="J6" s="14" t="s">
        <v>10</v>
      </c>
      <c r="K6" s="12" t="s">
        <v>8</v>
      </c>
      <c r="L6" s="13" t="s">
        <v>9</v>
      </c>
      <c r="M6" s="14" t="s">
        <v>10</v>
      </c>
    </row>
    <row r="7" spans="1:14" x14ac:dyDescent="0.25">
      <c r="A7" s="15" t="s">
        <v>11</v>
      </c>
      <c r="B7" s="16">
        <f t="shared" ref="B7:D50" si="0">E7+H7+K7</f>
        <v>155045500</v>
      </c>
      <c r="C7" s="17">
        <f t="shared" si="0"/>
        <v>175223231</v>
      </c>
      <c r="D7" s="18">
        <f t="shared" si="0"/>
        <v>167162033</v>
      </c>
      <c r="E7" s="16">
        <f>SUM(E8:E10)</f>
        <v>85276000</v>
      </c>
      <c r="F7" s="17">
        <f t="shared" ref="F7:M7" si="1">SUM(F8:F10)</f>
        <v>94746890</v>
      </c>
      <c r="G7" s="18">
        <f t="shared" si="1"/>
        <v>89259187</v>
      </c>
      <c r="H7" s="16">
        <f t="shared" si="1"/>
        <v>54675500</v>
      </c>
      <c r="I7" s="17">
        <f t="shared" si="1"/>
        <v>63304246</v>
      </c>
      <c r="J7" s="18">
        <f t="shared" si="1"/>
        <v>62052811</v>
      </c>
      <c r="K7" s="16">
        <f t="shared" si="1"/>
        <v>15094000</v>
      </c>
      <c r="L7" s="17">
        <f t="shared" si="1"/>
        <v>17172095</v>
      </c>
      <c r="M7" s="18">
        <f t="shared" si="1"/>
        <v>15850035</v>
      </c>
    </row>
    <row r="8" spans="1:14" x14ac:dyDescent="0.25">
      <c r="A8" s="19" t="s">
        <v>12</v>
      </c>
      <c r="B8" s="16">
        <f t="shared" si="0"/>
        <v>154215500</v>
      </c>
      <c r="C8" s="17">
        <f t="shared" si="0"/>
        <v>169042271</v>
      </c>
      <c r="D8" s="18">
        <f t="shared" si="0"/>
        <v>167050368</v>
      </c>
      <c r="E8" s="20">
        <v>84446000</v>
      </c>
      <c r="F8" s="21">
        <v>88565930</v>
      </c>
      <c r="G8" s="22">
        <v>89147522</v>
      </c>
      <c r="H8" s="20">
        <v>54675500</v>
      </c>
      <c r="I8" s="21">
        <v>63304246</v>
      </c>
      <c r="J8" s="22">
        <v>62052811</v>
      </c>
      <c r="K8" s="20">
        <v>15094000</v>
      </c>
      <c r="L8" s="21">
        <v>17172095</v>
      </c>
      <c r="M8" s="22">
        <v>15850035</v>
      </c>
    </row>
    <row r="9" spans="1:14" x14ac:dyDescent="0.25">
      <c r="A9" s="19" t="s">
        <v>13</v>
      </c>
      <c r="B9" s="16">
        <f t="shared" si="0"/>
        <v>830000</v>
      </c>
      <c r="C9" s="17">
        <f t="shared" si="0"/>
        <v>6180960</v>
      </c>
      <c r="D9" s="18">
        <f t="shared" si="0"/>
        <v>111665</v>
      </c>
      <c r="E9" s="20">
        <v>830000</v>
      </c>
      <c r="F9" s="21">
        <v>6180960</v>
      </c>
      <c r="G9" s="22">
        <v>111665</v>
      </c>
      <c r="H9" s="20"/>
      <c r="I9" s="21"/>
      <c r="J9" s="22"/>
      <c r="K9" s="20"/>
      <c r="L9" s="21"/>
      <c r="M9" s="22"/>
    </row>
    <row r="10" spans="1:14" x14ac:dyDescent="0.25">
      <c r="A10" s="19" t="s">
        <v>14</v>
      </c>
      <c r="B10" s="16">
        <f t="shared" si="0"/>
        <v>0</v>
      </c>
      <c r="C10" s="17">
        <f t="shared" si="0"/>
        <v>0</v>
      </c>
      <c r="D10" s="18">
        <f t="shared" si="0"/>
        <v>0</v>
      </c>
      <c r="E10" s="20"/>
      <c r="F10" s="21"/>
      <c r="G10" s="22"/>
      <c r="H10" s="20"/>
      <c r="I10" s="21"/>
      <c r="J10" s="22"/>
      <c r="K10" s="20"/>
      <c r="L10" s="21"/>
      <c r="M10" s="22"/>
    </row>
    <row r="11" spans="1:14" x14ac:dyDescent="0.25">
      <c r="A11" s="15" t="s">
        <v>15</v>
      </c>
      <c r="B11" s="16">
        <f t="shared" si="0"/>
        <v>31381396</v>
      </c>
      <c r="C11" s="17">
        <f t="shared" si="0"/>
        <v>33073866</v>
      </c>
      <c r="D11" s="18">
        <f t="shared" si="0"/>
        <v>31538920</v>
      </c>
      <c r="E11" s="16">
        <f>SUM(E12:E14)</f>
        <v>17239396</v>
      </c>
      <c r="F11" s="17">
        <f t="shared" ref="F11:M11" si="2">SUM(F12:F14)</f>
        <v>17441857</v>
      </c>
      <c r="G11" s="18">
        <f t="shared" si="2"/>
        <v>16604632</v>
      </c>
      <c r="H11" s="16">
        <f t="shared" si="2"/>
        <v>11052000</v>
      </c>
      <c r="I11" s="17">
        <f t="shared" si="2"/>
        <v>12204516</v>
      </c>
      <c r="J11" s="18">
        <f t="shared" si="2"/>
        <v>11857904</v>
      </c>
      <c r="K11" s="16">
        <f t="shared" si="2"/>
        <v>3090000</v>
      </c>
      <c r="L11" s="17">
        <f t="shared" si="2"/>
        <v>3427493</v>
      </c>
      <c r="M11" s="18">
        <f t="shared" si="2"/>
        <v>3076384</v>
      </c>
    </row>
    <row r="12" spans="1:14" x14ac:dyDescent="0.25">
      <c r="A12" s="19" t="s">
        <v>12</v>
      </c>
      <c r="B12" s="16">
        <f t="shared" si="0"/>
        <v>31219396</v>
      </c>
      <c r="C12" s="17">
        <f t="shared" si="0"/>
        <v>31881519</v>
      </c>
      <c r="D12" s="18">
        <f t="shared" si="0"/>
        <v>31538920</v>
      </c>
      <c r="E12" s="20">
        <v>17077396</v>
      </c>
      <c r="F12" s="21">
        <v>16249510</v>
      </c>
      <c r="G12" s="22">
        <v>16604632</v>
      </c>
      <c r="H12" s="20">
        <v>11052000</v>
      </c>
      <c r="I12" s="21">
        <v>12204516</v>
      </c>
      <c r="J12" s="22">
        <v>11857904</v>
      </c>
      <c r="K12" s="20">
        <v>3090000</v>
      </c>
      <c r="L12" s="21">
        <v>3427493</v>
      </c>
      <c r="M12" s="22">
        <v>3076384</v>
      </c>
    </row>
    <row r="13" spans="1:14" x14ac:dyDescent="0.25">
      <c r="A13" s="19" t="s">
        <v>16</v>
      </c>
      <c r="B13" s="16">
        <f t="shared" si="0"/>
        <v>162000</v>
      </c>
      <c r="C13" s="17">
        <f t="shared" si="0"/>
        <v>1192347</v>
      </c>
      <c r="D13" s="18">
        <f t="shared" si="0"/>
        <v>0</v>
      </c>
      <c r="E13" s="20">
        <v>162000</v>
      </c>
      <c r="F13" s="21">
        <v>1192347</v>
      </c>
      <c r="G13" s="22"/>
      <c r="H13" s="20"/>
      <c r="I13" s="21"/>
      <c r="J13" s="22"/>
      <c r="K13" s="20"/>
      <c r="L13" s="21"/>
      <c r="M13" s="22"/>
    </row>
    <row r="14" spans="1:14" x14ac:dyDescent="0.25">
      <c r="A14" s="19" t="s">
        <v>17</v>
      </c>
      <c r="B14" s="16">
        <f t="shared" si="0"/>
        <v>0</v>
      </c>
      <c r="C14" s="17">
        <f t="shared" si="0"/>
        <v>0</v>
      </c>
      <c r="D14" s="18">
        <f t="shared" si="0"/>
        <v>0</v>
      </c>
      <c r="E14" s="20"/>
      <c r="F14" s="21"/>
      <c r="G14" s="22"/>
      <c r="H14" s="20"/>
      <c r="I14" s="21"/>
      <c r="J14" s="22"/>
      <c r="K14" s="20"/>
      <c r="L14" s="21"/>
      <c r="M14" s="22"/>
    </row>
    <row r="15" spans="1:14" x14ac:dyDescent="0.25">
      <c r="A15" s="15" t="s">
        <v>18</v>
      </c>
      <c r="B15" s="16">
        <f t="shared" si="0"/>
        <v>181894927</v>
      </c>
      <c r="C15" s="17">
        <f t="shared" si="0"/>
        <v>240510663</v>
      </c>
      <c r="D15" s="18">
        <f t="shared" si="0"/>
        <v>198051460</v>
      </c>
      <c r="E15" s="16">
        <f>SUM(E16:E18)</f>
        <v>142001927</v>
      </c>
      <c r="F15" s="17">
        <f t="shared" ref="F15:M15" si="3">SUM(F16:F18)</f>
        <v>195460215</v>
      </c>
      <c r="G15" s="18">
        <f t="shared" si="3"/>
        <v>156242722</v>
      </c>
      <c r="H15" s="16">
        <f t="shared" si="3"/>
        <v>27180000</v>
      </c>
      <c r="I15" s="17">
        <f t="shared" si="3"/>
        <v>30331282</v>
      </c>
      <c r="J15" s="18">
        <f t="shared" si="3"/>
        <v>29705769</v>
      </c>
      <c r="K15" s="16">
        <f t="shared" si="3"/>
        <v>12713000</v>
      </c>
      <c r="L15" s="17">
        <f t="shared" si="3"/>
        <v>14719166</v>
      </c>
      <c r="M15" s="18">
        <f t="shared" si="3"/>
        <v>12102969</v>
      </c>
    </row>
    <row r="16" spans="1:14" x14ac:dyDescent="0.25">
      <c r="A16" s="19" t="s">
        <v>12</v>
      </c>
      <c r="B16" s="16">
        <f t="shared" si="0"/>
        <v>176594927</v>
      </c>
      <c r="C16" s="17">
        <f t="shared" si="0"/>
        <v>235210663</v>
      </c>
      <c r="D16" s="18">
        <f t="shared" si="0"/>
        <v>194786377</v>
      </c>
      <c r="E16" s="20">
        <v>136701927</v>
      </c>
      <c r="F16" s="21">
        <v>190160215</v>
      </c>
      <c r="G16" s="22">
        <v>152977639</v>
      </c>
      <c r="H16" s="20">
        <v>27180000</v>
      </c>
      <c r="I16" s="21">
        <v>30331282</v>
      </c>
      <c r="J16" s="22">
        <v>29705769</v>
      </c>
      <c r="K16" s="20">
        <v>12713000</v>
      </c>
      <c r="L16" s="21">
        <v>14719166</v>
      </c>
      <c r="M16" s="22">
        <v>12102969</v>
      </c>
    </row>
    <row r="17" spans="1:13" x14ac:dyDescent="0.25">
      <c r="A17" s="19" t="s">
        <v>13</v>
      </c>
      <c r="B17" s="16">
        <f t="shared" si="0"/>
        <v>5300000</v>
      </c>
      <c r="C17" s="17">
        <f t="shared" si="0"/>
        <v>5300000</v>
      </c>
      <c r="D17" s="18">
        <f t="shared" si="0"/>
        <v>3265083</v>
      </c>
      <c r="E17" s="20">
        <v>5300000</v>
      </c>
      <c r="F17" s="21">
        <v>5300000</v>
      </c>
      <c r="G17" s="22">
        <v>3265083</v>
      </c>
      <c r="H17" s="20"/>
      <c r="I17" s="21"/>
      <c r="J17" s="22"/>
      <c r="K17" s="20"/>
      <c r="L17" s="21"/>
      <c r="M17" s="22"/>
    </row>
    <row r="18" spans="1:13" x14ac:dyDescent="0.25">
      <c r="A18" s="19" t="s">
        <v>17</v>
      </c>
      <c r="B18" s="16">
        <f t="shared" si="0"/>
        <v>0</v>
      </c>
      <c r="C18" s="17">
        <f t="shared" si="0"/>
        <v>0</v>
      </c>
      <c r="D18" s="18">
        <f t="shared" si="0"/>
        <v>0</v>
      </c>
      <c r="E18" s="20"/>
      <c r="F18" s="21"/>
      <c r="G18" s="22"/>
      <c r="H18" s="20"/>
      <c r="I18" s="21"/>
      <c r="J18" s="22"/>
      <c r="K18" s="20"/>
      <c r="L18" s="21"/>
      <c r="M18" s="22"/>
    </row>
    <row r="19" spans="1:13" x14ac:dyDescent="0.25">
      <c r="A19" s="15" t="s">
        <v>19</v>
      </c>
      <c r="B19" s="16">
        <f t="shared" si="0"/>
        <v>8700000</v>
      </c>
      <c r="C19" s="17">
        <f t="shared" si="0"/>
        <v>8700000</v>
      </c>
      <c r="D19" s="18">
        <f t="shared" si="0"/>
        <v>6647625</v>
      </c>
      <c r="E19" s="16">
        <f>SUM(E20:E22)</f>
        <v>8700000</v>
      </c>
      <c r="F19" s="17">
        <f t="shared" ref="F19:G19" si="4">SUM(F20:F22)</f>
        <v>8700000</v>
      </c>
      <c r="G19" s="18">
        <f t="shared" si="4"/>
        <v>6647625</v>
      </c>
      <c r="H19" s="16">
        <v>0</v>
      </c>
      <c r="I19" s="17">
        <v>0</v>
      </c>
      <c r="J19" s="18">
        <v>0</v>
      </c>
      <c r="K19" s="16">
        <v>0</v>
      </c>
      <c r="L19" s="17">
        <v>0</v>
      </c>
      <c r="M19" s="18">
        <v>0</v>
      </c>
    </row>
    <row r="20" spans="1:13" x14ac:dyDescent="0.25">
      <c r="A20" s="19" t="s">
        <v>12</v>
      </c>
      <c r="B20" s="16">
        <f t="shared" si="0"/>
        <v>3400000</v>
      </c>
      <c r="C20" s="17">
        <f t="shared" si="0"/>
        <v>3400000</v>
      </c>
      <c r="D20" s="18">
        <f t="shared" si="0"/>
        <v>3217125</v>
      </c>
      <c r="E20" s="20">
        <v>3400000</v>
      </c>
      <c r="F20" s="21">
        <v>3400000</v>
      </c>
      <c r="G20" s="22">
        <v>3217125</v>
      </c>
      <c r="H20" s="20">
        <v>0</v>
      </c>
      <c r="I20" s="21">
        <v>0</v>
      </c>
      <c r="J20" s="22">
        <v>0</v>
      </c>
      <c r="K20" s="20">
        <v>0</v>
      </c>
      <c r="L20" s="21">
        <v>0</v>
      </c>
      <c r="M20" s="22">
        <v>0</v>
      </c>
    </row>
    <row r="21" spans="1:13" x14ac:dyDescent="0.25">
      <c r="A21" s="19" t="s">
        <v>13</v>
      </c>
      <c r="B21" s="16">
        <f t="shared" si="0"/>
        <v>5300000</v>
      </c>
      <c r="C21" s="17">
        <f t="shared" si="0"/>
        <v>5300000</v>
      </c>
      <c r="D21" s="18">
        <f t="shared" si="0"/>
        <v>3430500</v>
      </c>
      <c r="E21" s="20">
        <v>5300000</v>
      </c>
      <c r="F21" s="21">
        <v>5300000</v>
      </c>
      <c r="G21" s="22">
        <v>3430500</v>
      </c>
      <c r="H21" s="20"/>
      <c r="I21" s="21"/>
      <c r="J21" s="22"/>
      <c r="K21" s="20"/>
      <c r="L21" s="21"/>
      <c r="M21" s="22"/>
    </row>
    <row r="22" spans="1:13" x14ac:dyDescent="0.25">
      <c r="A22" s="19" t="s">
        <v>17</v>
      </c>
      <c r="B22" s="16">
        <f t="shared" si="0"/>
        <v>0</v>
      </c>
      <c r="C22" s="17">
        <f t="shared" si="0"/>
        <v>0</v>
      </c>
      <c r="D22" s="18">
        <f t="shared" si="0"/>
        <v>0</v>
      </c>
      <c r="E22" s="20"/>
      <c r="F22" s="21"/>
      <c r="G22" s="22"/>
      <c r="H22" s="20"/>
      <c r="I22" s="21"/>
      <c r="J22" s="22"/>
      <c r="K22" s="20"/>
      <c r="L22" s="21"/>
      <c r="M22" s="22"/>
    </row>
    <row r="23" spans="1:13" x14ac:dyDescent="0.25">
      <c r="A23" s="15" t="s">
        <v>20</v>
      </c>
      <c r="B23" s="16">
        <f t="shared" si="0"/>
        <v>63241077</v>
      </c>
      <c r="C23" s="17">
        <f t="shared" si="0"/>
        <v>62906577</v>
      </c>
      <c r="D23" s="18">
        <f t="shared" si="0"/>
        <v>62906249</v>
      </c>
      <c r="E23" s="16">
        <f>SUM(E24:E26)</f>
        <v>62834077</v>
      </c>
      <c r="F23" s="17">
        <f t="shared" ref="F23:M23" si="5">SUM(F24:F26)</f>
        <v>62834077</v>
      </c>
      <c r="G23" s="18">
        <f t="shared" si="5"/>
        <v>62833785</v>
      </c>
      <c r="H23" s="16">
        <f t="shared" si="5"/>
        <v>407000</v>
      </c>
      <c r="I23" s="17">
        <f t="shared" si="5"/>
        <v>72500</v>
      </c>
      <c r="J23" s="18">
        <f t="shared" si="5"/>
        <v>72464</v>
      </c>
      <c r="K23" s="16">
        <f t="shared" si="5"/>
        <v>0</v>
      </c>
      <c r="L23" s="17">
        <f t="shared" si="5"/>
        <v>0</v>
      </c>
      <c r="M23" s="18">
        <f t="shared" si="5"/>
        <v>0</v>
      </c>
    </row>
    <row r="24" spans="1:13" x14ac:dyDescent="0.25">
      <c r="A24" s="19" t="s">
        <v>12</v>
      </c>
      <c r="B24" s="16">
        <f t="shared" si="0"/>
        <v>63241077</v>
      </c>
      <c r="C24" s="17">
        <f t="shared" si="0"/>
        <v>62906577</v>
      </c>
      <c r="D24" s="18">
        <f t="shared" si="0"/>
        <v>62906249</v>
      </c>
      <c r="E24" s="20">
        <v>62834077</v>
      </c>
      <c r="F24" s="21">
        <v>62834077</v>
      </c>
      <c r="G24" s="22">
        <v>62833785</v>
      </c>
      <c r="H24" s="20">
        <v>407000</v>
      </c>
      <c r="I24" s="21">
        <v>72500</v>
      </c>
      <c r="J24" s="22">
        <v>72464</v>
      </c>
      <c r="K24" s="20">
        <v>0</v>
      </c>
      <c r="L24" s="21">
        <v>0</v>
      </c>
      <c r="M24" s="22">
        <v>0</v>
      </c>
    </row>
    <row r="25" spans="1:13" x14ac:dyDescent="0.25">
      <c r="A25" s="19" t="s">
        <v>13</v>
      </c>
      <c r="B25" s="16">
        <f t="shared" si="0"/>
        <v>0</v>
      </c>
      <c r="C25" s="17">
        <f t="shared" si="0"/>
        <v>0</v>
      </c>
      <c r="D25" s="18">
        <f t="shared" si="0"/>
        <v>0</v>
      </c>
      <c r="E25" s="20"/>
      <c r="F25" s="21"/>
      <c r="G25" s="22"/>
      <c r="H25" s="20"/>
      <c r="I25" s="21"/>
      <c r="J25" s="22"/>
      <c r="K25" s="20"/>
      <c r="L25" s="21"/>
      <c r="M25" s="22"/>
    </row>
    <row r="26" spans="1:13" x14ac:dyDescent="0.25">
      <c r="A26" s="19" t="s">
        <v>17</v>
      </c>
      <c r="B26" s="16">
        <f t="shared" si="0"/>
        <v>0</v>
      </c>
      <c r="C26" s="17">
        <f t="shared" si="0"/>
        <v>0</v>
      </c>
      <c r="D26" s="18">
        <f t="shared" si="0"/>
        <v>0</v>
      </c>
      <c r="E26" s="20"/>
      <c r="F26" s="21"/>
      <c r="G26" s="22"/>
      <c r="H26" s="20"/>
      <c r="I26" s="21"/>
      <c r="J26" s="22"/>
      <c r="K26" s="20"/>
      <c r="L26" s="21"/>
      <c r="M26" s="22"/>
    </row>
    <row r="27" spans="1:13" x14ac:dyDescent="0.25">
      <c r="A27" s="15" t="s">
        <v>21</v>
      </c>
      <c r="B27" s="16">
        <f t="shared" si="0"/>
        <v>224893682</v>
      </c>
      <c r="C27" s="17">
        <f t="shared" si="0"/>
        <v>327985178</v>
      </c>
      <c r="D27" s="18">
        <f t="shared" si="0"/>
        <v>220999275</v>
      </c>
      <c r="E27" s="16">
        <f>SUM(E28:E30)</f>
        <v>224893682</v>
      </c>
      <c r="F27" s="17">
        <f t="shared" ref="F27:M27" si="6">SUM(F28:F30)</f>
        <v>327985178</v>
      </c>
      <c r="G27" s="18">
        <f t="shared" si="6"/>
        <v>220999275</v>
      </c>
      <c r="H27" s="16">
        <f t="shared" si="6"/>
        <v>0</v>
      </c>
      <c r="I27" s="17">
        <f t="shared" si="6"/>
        <v>0</v>
      </c>
      <c r="J27" s="18">
        <f t="shared" si="6"/>
        <v>0</v>
      </c>
      <c r="K27" s="16">
        <f t="shared" si="6"/>
        <v>0</v>
      </c>
      <c r="L27" s="17">
        <f t="shared" si="6"/>
        <v>0</v>
      </c>
      <c r="M27" s="18">
        <f t="shared" si="6"/>
        <v>0</v>
      </c>
    </row>
    <row r="28" spans="1:13" x14ac:dyDescent="0.25">
      <c r="A28" s="19" t="s">
        <v>12</v>
      </c>
      <c r="B28" s="16">
        <f t="shared" si="0"/>
        <v>224893682</v>
      </c>
      <c r="C28" s="17">
        <f t="shared" si="0"/>
        <v>327985178</v>
      </c>
      <c r="D28" s="18">
        <f t="shared" si="0"/>
        <v>220999275</v>
      </c>
      <c r="E28" s="20">
        <v>224893682</v>
      </c>
      <c r="F28" s="21">
        <v>327985178</v>
      </c>
      <c r="G28" s="22">
        <v>220999275</v>
      </c>
      <c r="H28" s="20"/>
      <c r="I28" s="21"/>
      <c r="J28" s="22"/>
      <c r="K28" s="20"/>
      <c r="L28" s="21"/>
      <c r="M28" s="22"/>
    </row>
    <row r="29" spans="1:13" x14ac:dyDescent="0.25">
      <c r="A29" s="19" t="s">
        <v>13</v>
      </c>
      <c r="B29" s="16">
        <f t="shared" si="0"/>
        <v>0</v>
      </c>
      <c r="C29" s="17">
        <f t="shared" si="0"/>
        <v>0</v>
      </c>
      <c r="D29" s="18">
        <f t="shared" si="0"/>
        <v>0</v>
      </c>
      <c r="E29" s="20"/>
      <c r="F29" s="21"/>
      <c r="G29" s="22"/>
      <c r="H29" s="20"/>
      <c r="I29" s="21"/>
      <c r="J29" s="22"/>
      <c r="K29" s="20"/>
      <c r="L29" s="21"/>
      <c r="M29" s="22"/>
    </row>
    <row r="30" spans="1:13" x14ac:dyDescent="0.25">
      <c r="A30" s="19" t="s">
        <v>14</v>
      </c>
      <c r="B30" s="16">
        <f t="shared" si="0"/>
        <v>0</v>
      </c>
      <c r="C30" s="17">
        <f t="shared" si="0"/>
        <v>0</v>
      </c>
      <c r="D30" s="18">
        <f t="shared" si="0"/>
        <v>0</v>
      </c>
      <c r="E30" s="20"/>
      <c r="F30" s="21"/>
      <c r="G30" s="22"/>
      <c r="H30" s="20"/>
      <c r="I30" s="21"/>
      <c r="J30" s="22"/>
      <c r="K30" s="20"/>
      <c r="L30" s="21"/>
      <c r="M30" s="22"/>
    </row>
    <row r="31" spans="1:13" x14ac:dyDescent="0.25">
      <c r="A31" s="15" t="s">
        <v>22</v>
      </c>
      <c r="B31" s="16">
        <f t="shared" si="0"/>
        <v>158212560</v>
      </c>
      <c r="C31" s="17">
        <f t="shared" si="0"/>
        <v>200177329</v>
      </c>
      <c r="D31" s="18">
        <f t="shared" si="0"/>
        <v>189843566</v>
      </c>
      <c r="E31" s="16">
        <f>SUM(E32:E34)</f>
        <v>156564560</v>
      </c>
      <c r="F31" s="17">
        <f t="shared" ref="F31:M31" si="7">SUM(F32:F34)</f>
        <v>199500165</v>
      </c>
      <c r="G31" s="18">
        <f t="shared" si="7"/>
        <v>189313387</v>
      </c>
      <c r="H31" s="16">
        <f t="shared" si="7"/>
        <v>144000</v>
      </c>
      <c r="I31" s="17">
        <f t="shared" si="7"/>
        <v>156000</v>
      </c>
      <c r="J31" s="18">
        <f t="shared" si="7"/>
        <v>116200</v>
      </c>
      <c r="K31" s="16">
        <f t="shared" si="7"/>
        <v>1504000</v>
      </c>
      <c r="L31" s="17">
        <f t="shared" si="7"/>
        <v>521164</v>
      </c>
      <c r="M31" s="18">
        <f t="shared" si="7"/>
        <v>413979</v>
      </c>
    </row>
    <row r="32" spans="1:13" x14ac:dyDescent="0.25">
      <c r="A32" s="19" t="s">
        <v>12</v>
      </c>
      <c r="B32" s="16">
        <f t="shared" si="0"/>
        <v>158212560</v>
      </c>
      <c r="C32" s="17">
        <f t="shared" si="0"/>
        <v>200177329</v>
      </c>
      <c r="D32" s="18">
        <f t="shared" si="0"/>
        <v>189843566</v>
      </c>
      <c r="E32" s="20">
        <v>156564560</v>
      </c>
      <c r="F32" s="21">
        <v>199500165</v>
      </c>
      <c r="G32" s="22">
        <v>189313387</v>
      </c>
      <c r="H32" s="20">
        <v>144000</v>
      </c>
      <c r="I32" s="21">
        <v>156000</v>
      </c>
      <c r="J32" s="22">
        <v>116200</v>
      </c>
      <c r="K32" s="20">
        <v>1504000</v>
      </c>
      <c r="L32" s="21">
        <v>521164</v>
      </c>
      <c r="M32" s="22">
        <v>413979</v>
      </c>
    </row>
    <row r="33" spans="1:13" x14ac:dyDescent="0.25">
      <c r="A33" s="19" t="s">
        <v>13</v>
      </c>
      <c r="B33" s="16">
        <f t="shared" si="0"/>
        <v>0</v>
      </c>
      <c r="C33" s="17">
        <f t="shared" si="0"/>
        <v>0</v>
      </c>
      <c r="D33" s="18">
        <f t="shared" si="0"/>
        <v>0</v>
      </c>
      <c r="E33" s="20"/>
      <c r="F33" s="21"/>
      <c r="G33" s="22"/>
      <c r="H33" s="20"/>
      <c r="I33" s="21"/>
      <c r="J33" s="22"/>
      <c r="K33" s="20"/>
      <c r="L33" s="21"/>
      <c r="M33" s="22"/>
    </row>
    <row r="34" spans="1:13" x14ac:dyDescent="0.25">
      <c r="A34" s="19" t="s">
        <v>14</v>
      </c>
      <c r="B34" s="16">
        <f t="shared" si="0"/>
        <v>0</v>
      </c>
      <c r="C34" s="17">
        <f t="shared" si="0"/>
        <v>0</v>
      </c>
      <c r="D34" s="18">
        <f t="shared" si="0"/>
        <v>0</v>
      </c>
      <c r="E34" s="20"/>
      <c r="F34" s="21"/>
      <c r="G34" s="22"/>
      <c r="H34" s="20"/>
      <c r="I34" s="21"/>
      <c r="J34" s="22"/>
      <c r="K34" s="20"/>
      <c r="L34" s="21"/>
      <c r="M34" s="22"/>
    </row>
    <row r="35" spans="1:13" x14ac:dyDescent="0.25">
      <c r="A35" s="15" t="s">
        <v>23</v>
      </c>
      <c r="B35" s="16">
        <f t="shared" si="0"/>
        <v>65882206</v>
      </c>
      <c r="C35" s="17">
        <f t="shared" si="0"/>
        <v>230523885</v>
      </c>
      <c r="D35" s="18">
        <f t="shared" si="0"/>
        <v>192109896</v>
      </c>
      <c r="E35" s="16">
        <f>SUM(E36:E38)</f>
        <v>65882206</v>
      </c>
      <c r="F35" s="17">
        <f t="shared" ref="F35:M35" si="8">SUM(F36:F38)</f>
        <v>230523885</v>
      </c>
      <c r="G35" s="18">
        <f t="shared" si="8"/>
        <v>192109896</v>
      </c>
      <c r="H35" s="16">
        <f t="shared" si="8"/>
        <v>0</v>
      </c>
      <c r="I35" s="17">
        <f t="shared" si="8"/>
        <v>0</v>
      </c>
      <c r="J35" s="18">
        <f t="shared" si="8"/>
        <v>0</v>
      </c>
      <c r="K35" s="16">
        <f t="shared" si="8"/>
        <v>0</v>
      </c>
      <c r="L35" s="17">
        <f t="shared" si="8"/>
        <v>0</v>
      </c>
      <c r="M35" s="18">
        <f t="shared" si="8"/>
        <v>0</v>
      </c>
    </row>
    <row r="36" spans="1:13" x14ac:dyDescent="0.25">
      <c r="A36" s="19" t="s">
        <v>12</v>
      </c>
      <c r="B36" s="16">
        <f t="shared" si="0"/>
        <v>65882206</v>
      </c>
      <c r="C36" s="17">
        <f t="shared" si="0"/>
        <v>230523885</v>
      </c>
      <c r="D36" s="18">
        <f t="shared" si="0"/>
        <v>192109896</v>
      </c>
      <c r="E36" s="20">
        <v>65882206</v>
      </c>
      <c r="F36" s="21">
        <v>230523885</v>
      </c>
      <c r="G36" s="22">
        <v>192109896</v>
      </c>
      <c r="H36" s="20">
        <v>0</v>
      </c>
      <c r="I36" s="21">
        <v>0</v>
      </c>
      <c r="J36" s="22">
        <v>0</v>
      </c>
      <c r="K36" s="20">
        <v>0</v>
      </c>
      <c r="L36" s="21">
        <v>0</v>
      </c>
      <c r="M36" s="22">
        <v>0</v>
      </c>
    </row>
    <row r="37" spans="1:13" x14ac:dyDescent="0.25">
      <c r="A37" s="19" t="s">
        <v>13</v>
      </c>
      <c r="B37" s="16">
        <f t="shared" si="0"/>
        <v>0</v>
      </c>
      <c r="C37" s="17">
        <f t="shared" si="0"/>
        <v>0</v>
      </c>
      <c r="D37" s="18">
        <f t="shared" si="0"/>
        <v>0</v>
      </c>
      <c r="E37" s="20"/>
      <c r="F37" s="21"/>
      <c r="G37" s="22"/>
      <c r="H37" s="20"/>
      <c r="I37" s="21"/>
      <c r="J37" s="22"/>
      <c r="K37" s="20"/>
      <c r="L37" s="21"/>
      <c r="M37" s="22"/>
    </row>
    <row r="38" spans="1:13" x14ac:dyDescent="0.25">
      <c r="A38" s="19" t="s">
        <v>14</v>
      </c>
      <c r="B38" s="16">
        <f t="shared" si="0"/>
        <v>0</v>
      </c>
      <c r="C38" s="17">
        <f t="shared" si="0"/>
        <v>0</v>
      </c>
      <c r="D38" s="18">
        <f t="shared" si="0"/>
        <v>0</v>
      </c>
      <c r="E38" s="20"/>
      <c r="F38" s="21"/>
      <c r="G38" s="22"/>
      <c r="H38" s="20"/>
      <c r="I38" s="21"/>
      <c r="J38" s="22"/>
      <c r="K38" s="20"/>
      <c r="L38" s="21"/>
      <c r="M38" s="22"/>
    </row>
    <row r="39" spans="1:13" x14ac:dyDescent="0.25">
      <c r="A39" s="15" t="s">
        <v>24</v>
      </c>
      <c r="B39" s="16">
        <f t="shared" si="0"/>
        <v>65000000</v>
      </c>
      <c r="C39" s="17">
        <f t="shared" si="0"/>
        <v>65000000</v>
      </c>
      <c r="D39" s="18">
        <f t="shared" si="0"/>
        <v>2480000</v>
      </c>
      <c r="E39" s="16">
        <f>SUM(E40:E42)</f>
        <v>65000000</v>
      </c>
      <c r="F39" s="17">
        <f t="shared" ref="F39:M39" si="9">SUM(F40:F42)</f>
        <v>65000000</v>
      </c>
      <c r="G39" s="18">
        <f t="shared" si="9"/>
        <v>2480000</v>
      </c>
      <c r="H39" s="16">
        <f t="shared" si="9"/>
        <v>0</v>
      </c>
      <c r="I39" s="17">
        <f t="shared" si="9"/>
        <v>0</v>
      </c>
      <c r="J39" s="18">
        <f t="shared" si="9"/>
        <v>0</v>
      </c>
      <c r="K39" s="16">
        <f t="shared" si="9"/>
        <v>0</v>
      </c>
      <c r="L39" s="17">
        <f t="shared" si="9"/>
        <v>0</v>
      </c>
      <c r="M39" s="18">
        <f t="shared" si="9"/>
        <v>0</v>
      </c>
    </row>
    <row r="40" spans="1:13" x14ac:dyDescent="0.25">
      <c r="A40" s="19" t="s">
        <v>12</v>
      </c>
      <c r="B40" s="16">
        <f t="shared" si="0"/>
        <v>61000000</v>
      </c>
      <c r="C40" s="17">
        <f t="shared" si="0"/>
        <v>61000000</v>
      </c>
      <c r="D40" s="18">
        <f t="shared" si="0"/>
        <v>680000</v>
      </c>
      <c r="E40" s="20">
        <v>61000000</v>
      </c>
      <c r="F40" s="21">
        <v>61000000</v>
      </c>
      <c r="G40" s="22">
        <v>680000</v>
      </c>
      <c r="H40" s="20">
        <v>0</v>
      </c>
      <c r="I40" s="21">
        <v>0</v>
      </c>
      <c r="J40" s="22">
        <v>0</v>
      </c>
      <c r="K40" s="20">
        <v>0</v>
      </c>
      <c r="L40" s="21">
        <v>0</v>
      </c>
      <c r="M40" s="22">
        <v>0</v>
      </c>
    </row>
    <row r="41" spans="1:13" x14ac:dyDescent="0.25">
      <c r="A41" s="19" t="s">
        <v>13</v>
      </c>
      <c r="B41" s="16">
        <f t="shared" si="0"/>
        <v>4000000</v>
      </c>
      <c r="C41" s="17">
        <f t="shared" si="0"/>
        <v>4000000</v>
      </c>
      <c r="D41" s="18">
        <f t="shared" si="0"/>
        <v>1800000</v>
      </c>
      <c r="E41" s="20">
        <v>4000000</v>
      </c>
      <c r="F41" s="21">
        <v>4000000</v>
      </c>
      <c r="G41" s="22">
        <v>1800000</v>
      </c>
      <c r="H41" s="20"/>
      <c r="I41" s="21"/>
      <c r="J41" s="22"/>
      <c r="K41" s="20"/>
      <c r="L41" s="21"/>
      <c r="M41" s="22"/>
    </row>
    <row r="42" spans="1:13" x14ac:dyDescent="0.25">
      <c r="A42" s="19" t="s">
        <v>14</v>
      </c>
      <c r="B42" s="16">
        <f t="shared" si="0"/>
        <v>0</v>
      </c>
      <c r="C42" s="17">
        <f t="shared" si="0"/>
        <v>0</v>
      </c>
      <c r="D42" s="18">
        <f t="shared" si="0"/>
        <v>0</v>
      </c>
      <c r="E42" s="20"/>
      <c r="F42" s="21"/>
      <c r="G42" s="22"/>
      <c r="H42" s="20"/>
      <c r="I42" s="21"/>
      <c r="J42" s="22"/>
      <c r="K42" s="20"/>
      <c r="L42" s="21"/>
      <c r="M42" s="22"/>
    </row>
    <row r="43" spans="1:13" x14ac:dyDescent="0.25">
      <c r="A43" s="15" t="s">
        <v>25</v>
      </c>
      <c r="B43" s="16">
        <f t="shared" si="0"/>
        <v>38558672</v>
      </c>
      <c r="C43" s="17">
        <f t="shared" si="0"/>
        <v>90147252</v>
      </c>
      <c r="D43" s="18">
        <f t="shared" si="0"/>
        <v>90147252</v>
      </c>
      <c r="E43" s="16">
        <f>SUM(E44:E46)</f>
        <v>38558672</v>
      </c>
      <c r="F43" s="17">
        <f t="shared" ref="F43:M43" si="10">SUM(F44:F46)</f>
        <v>90147252</v>
      </c>
      <c r="G43" s="18">
        <f t="shared" si="10"/>
        <v>90147252</v>
      </c>
      <c r="H43" s="16">
        <f t="shared" si="10"/>
        <v>0</v>
      </c>
      <c r="I43" s="17">
        <f t="shared" si="10"/>
        <v>0</v>
      </c>
      <c r="J43" s="18">
        <f t="shared" si="10"/>
        <v>0</v>
      </c>
      <c r="K43" s="16">
        <f t="shared" si="10"/>
        <v>0</v>
      </c>
      <c r="L43" s="17">
        <f t="shared" si="10"/>
        <v>0</v>
      </c>
      <c r="M43" s="18">
        <f t="shared" si="10"/>
        <v>0</v>
      </c>
    </row>
    <row r="44" spans="1:13" x14ac:dyDescent="0.25">
      <c r="A44" s="19" t="s">
        <v>12</v>
      </c>
      <c r="B44" s="16">
        <f t="shared" si="0"/>
        <v>38558672</v>
      </c>
      <c r="C44" s="17">
        <f t="shared" si="0"/>
        <v>90147252</v>
      </c>
      <c r="D44" s="18">
        <f t="shared" si="0"/>
        <v>90147252</v>
      </c>
      <c r="E44" s="20">
        <v>38558672</v>
      </c>
      <c r="F44" s="21">
        <v>90147252</v>
      </c>
      <c r="G44" s="22">
        <v>90147252</v>
      </c>
      <c r="H44" s="20">
        <v>0</v>
      </c>
      <c r="I44" s="21">
        <v>0</v>
      </c>
      <c r="J44" s="22">
        <v>0</v>
      </c>
      <c r="K44" s="20">
        <v>0</v>
      </c>
      <c r="L44" s="21">
        <v>0</v>
      </c>
      <c r="M44" s="22">
        <v>0</v>
      </c>
    </row>
    <row r="45" spans="1:13" x14ac:dyDescent="0.25">
      <c r="A45" s="19" t="s">
        <v>13</v>
      </c>
      <c r="B45" s="16">
        <f t="shared" si="0"/>
        <v>0</v>
      </c>
      <c r="C45" s="17">
        <f t="shared" si="0"/>
        <v>0</v>
      </c>
      <c r="D45" s="18">
        <f t="shared" si="0"/>
        <v>0</v>
      </c>
      <c r="E45" s="20"/>
      <c r="F45" s="21"/>
      <c r="G45" s="22"/>
      <c r="H45" s="20"/>
      <c r="I45" s="21"/>
      <c r="J45" s="22"/>
      <c r="K45" s="20"/>
      <c r="L45" s="21"/>
      <c r="M45" s="22"/>
    </row>
    <row r="46" spans="1:13" x14ac:dyDescent="0.25">
      <c r="A46" s="19" t="s">
        <v>14</v>
      </c>
      <c r="B46" s="16">
        <f t="shared" si="0"/>
        <v>0</v>
      </c>
      <c r="C46" s="17">
        <f t="shared" si="0"/>
        <v>0</v>
      </c>
      <c r="D46" s="18">
        <f t="shared" si="0"/>
        <v>0</v>
      </c>
      <c r="E46" s="20"/>
      <c r="F46" s="21"/>
      <c r="G46" s="22"/>
      <c r="H46" s="20"/>
      <c r="I46" s="21"/>
      <c r="J46" s="22"/>
      <c r="K46" s="20"/>
      <c r="L46" s="21"/>
      <c r="M46" s="22"/>
    </row>
    <row r="47" spans="1:13" x14ac:dyDescent="0.25">
      <c r="A47" s="15" t="s">
        <v>26</v>
      </c>
      <c r="B47" s="16">
        <f t="shared" si="0"/>
        <v>992810020</v>
      </c>
      <c r="C47" s="17">
        <f t="shared" si="0"/>
        <v>1434247981</v>
      </c>
      <c r="D47" s="18">
        <f t="shared" si="0"/>
        <v>1161886276</v>
      </c>
      <c r="E47" s="16">
        <f>E7+E11+E15+E19+E23+E27+E31+E35+E39+E43</f>
        <v>866950520</v>
      </c>
      <c r="F47" s="17">
        <f t="shared" ref="F47:M47" si="11">F7+F11+F15+F19+F23+F27+F31+F35+F39+F43</f>
        <v>1292339519</v>
      </c>
      <c r="G47" s="18">
        <f t="shared" si="11"/>
        <v>1026637761</v>
      </c>
      <c r="H47" s="16">
        <f>H7+H11+H15+H19+H23+H27+H31+H35+H39+H43</f>
        <v>93458500</v>
      </c>
      <c r="I47" s="17">
        <f t="shared" si="11"/>
        <v>106068544</v>
      </c>
      <c r="J47" s="18">
        <f t="shared" si="11"/>
        <v>103805148</v>
      </c>
      <c r="K47" s="16">
        <f>K7+K11+K15+K19+K23+K27+K31+K35+K39+K43</f>
        <v>32401000</v>
      </c>
      <c r="L47" s="17">
        <f t="shared" si="11"/>
        <v>35839918</v>
      </c>
      <c r="M47" s="18">
        <f t="shared" si="11"/>
        <v>31443367</v>
      </c>
    </row>
    <row r="48" spans="1:13" x14ac:dyDescent="0.25">
      <c r="A48" s="19" t="s">
        <v>27</v>
      </c>
      <c r="B48" s="16">
        <f t="shared" si="0"/>
        <v>977218020</v>
      </c>
      <c r="C48" s="17">
        <f t="shared" si="0"/>
        <v>1412274674</v>
      </c>
      <c r="D48" s="18">
        <f t="shared" si="0"/>
        <v>1153279028</v>
      </c>
      <c r="E48" s="20">
        <f>E8+E12+E16+E20+E24+E28+E32+E36+E40+E44</f>
        <v>851358520</v>
      </c>
      <c r="F48" s="21">
        <f>F8+F12+F16+F20+F24+F28+F32+F36+F40+F44</f>
        <v>1270366212</v>
      </c>
      <c r="G48" s="22">
        <f>G8+G12+G16+G20+G24+G28+G32+G36+G40+G44</f>
        <v>1018030513</v>
      </c>
      <c r="H48" s="20">
        <f>H8+H12+H16+H20+H24+H28+H32+H36+H40+H44</f>
        <v>93458500</v>
      </c>
      <c r="I48" s="21">
        <f>I8+I12+I16+I20+I24+I28+I32+I36+I40+I44</f>
        <v>106068544</v>
      </c>
      <c r="J48" s="22">
        <f>J8+J12+J16+J20+J24+J28+J32+J36+J40+J44</f>
        <v>103805148</v>
      </c>
      <c r="K48" s="20">
        <f>K8+K12+K16+K20+K24+K28+K32+K36+K40+K44</f>
        <v>32401000</v>
      </c>
      <c r="L48" s="21">
        <f>L8+L12+L16+L20+L24+L28+L32+L36+L40+L44</f>
        <v>35839918</v>
      </c>
      <c r="M48" s="22">
        <f>M8+M12+M16+M20+M24+M28+M32+M36+M40+M44</f>
        <v>31443367</v>
      </c>
    </row>
    <row r="49" spans="1:13" x14ac:dyDescent="0.25">
      <c r="A49" s="19" t="s">
        <v>28</v>
      </c>
      <c r="B49" s="16">
        <f t="shared" si="0"/>
        <v>15592000</v>
      </c>
      <c r="C49" s="17">
        <f t="shared" si="0"/>
        <v>21973307</v>
      </c>
      <c r="D49" s="18">
        <f t="shared" si="0"/>
        <v>8607248</v>
      </c>
      <c r="E49" s="20">
        <f t="shared" ref="E49:M50" si="12">E9+E13+E17+E21+E25+E29+E33+E37+E41+E45</f>
        <v>15592000</v>
      </c>
      <c r="F49" s="21">
        <f t="shared" si="12"/>
        <v>21973307</v>
      </c>
      <c r="G49" s="22">
        <f t="shared" si="12"/>
        <v>8607248</v>
      </c>
      <c r="H49" s="20">
        <f t="shared" si="12"/>
        <v>0</v>
      </c>
      <c r="I49" s="21">
        <f t="shared" si="12"/>
        <v>0</v>
      </c>
      <c r="J49" s="22">
        <f t="shared" si="12"/>
        <v>0</v>
      </c>
      <c r="K49" s="20">
        <f t="shared" si="12"/>
        <v>0</v>
      </c>
      <c r="L49" s="21">
        <f t="shared" si="12"/>
        <v>0</v>
      </c>
      <c r="M49" s="22">
        <f t="shared" si="12"/>
        <v>0</v>
      </c>
    </row>
    <row r="50" spans="1:13" ht="12.6" thickBot="1" x14ac:dyDescent="0.3">
      <c r="A50" s="19" t="s">
        <v>29</v>
      </c>
      <c r="B50" s="23">
        <f t="shared" si="0"/>
        <v>0</v>
      </c>
      <c r="C50" s="24">
        <f t="shared" si="0"/>
        <v>0</v>
      </c>
      <c r="D50" s="25">
        <f t="shared" si="0"/>
        <v>0</v>
      </c>
      <c r="E50" s="26">
        <f t="shared" si="12"/>
        <v>0</v>
      </c>
      <c r="F50" s="27">
        <f t="shared" si="12"/>
        <v>0</v>
      </c>
      <c r="G50" s="28">
        <f t="shared" si="12"/>
        <v>0</v>
      </c>
      <c r="H50" s="26">
        <f t="shared" si="12"/>
        <v>0</v>
      </c>
      <c r="I50" s="27">
        <f t="shared" si="12"/>
        <v>0</v>
      </c>
      <c r="J50" s="28">
        <f t="shared" si="12"/>
        <v>0</v>
      </c>
      <c r="K50" s="26">
        <f t="shared" si="12"/>
        <v>0</v>
      </c>
      <c r="L50" s="27">
        <f t="shared" si="12"/>
        <v>0</v>
      </c>
      <c r="M50" s="28">
        <f t="shared" si="12"/>
        <v>0</v>
      </c>
    </row>
    <row r="51" spans="1:13" ht="23.25" hidden="1" customHeight="1" x14ac:dyDescent="0.25">
      <c r="B51" s="29"/>
      <c r="C51" s="29"/>
      <c r="D51" s="29"/>
      <c r="E51" s="29"/>
      <c r="F51" s="29"/>
      <c r="G51" s="29"/>
      <c r="I51" s="29"/>
      <c r="J51" s="29"/>
      <c r="K51" s="29"/>
      <c r="L51" s="29"/>
      <c r="M51" s="29"/>
    </row>
    <row r="52" spans="1:13" hidden="1" x14ac:dyDescent="0.25">
      <c r="B52" s="29">
        <v>992810020</v>
      </c>
      <c r="C52" s="29">
        <v>1434247981</v>
      </c>
      <c r="D52" s="29">
        <v>1161886276</v>
      </c>
      <c r="E52" s="29">
        <v>866950520</v>
      </c>
      <c r="F52" s="29">
        <v>1292339519</v>
      </c>
      <c r="G52" s="29">
        <v>1026637761</v>
      </c>
      <c r="H52" s="29">
        <v>93458500</v>
      </c>
      <c r="I52" s="29">
        <v>106068544</v>
      </c>
      <c r="J52" s="29">
        <v>103805148</v>
      </c>
      <c r="K52" s="29">
        <v>32401000</v>
      </c>
      <c r="L52" s="29">
        <v>35839918</v>
      </c>
      <c r="M52" s="29">
        <v>31443367</v>
      </c>
    </row>
    <row r="53" spans="1:13" hidden="1" x14ac:dyDescent="0.25">
      <c r="B53" s="29">
        <f>B47-B52</f>
        <v>0</v>
      </c>
      <c r="C53" s="29">
        <f>C47-C52</f>
        <v>0</v>
      </c>
      <c r="D53" s="29">
        <f>D47-D52</f>
        <v>0</v>
      </c>
      <c r="E53" s="29">
        <f>E47-E52</f>
        <v>0</v>
      </c>
      <c r="F53" s="29">
        <f t="shared" ref="F53:M53" si="13">F47-F52</f>
        <v>0</v>
      </c>
      <c r="G53" s="29">
        <f t="shared" si="13"/>
        <v>0</v>
      </c>
      <c r="H53" s="29">
        <f t="shared" si="13"/>
        <v>0</v>
      </c>
      <c r="I53" s="29">
        <f t="shared" si="13"/>
        <v>0</v>
      </c>
      <c r="J53" s="29">
        <f t="shared" si="13"/>
        <v>0</v>
      </c>
      <c r="K53" s="29">
        <f t="shared" si="13"/>
        <v>0</v>
      </c>
      <c r="L53" s="29">
        <f t="shared" si="13"/>
        <v>0</v>
      </c>
      <c r="M53" s="29">
        <f t="shared" si="13"/>
        <v>0</v>
      </c>
    </row>
    <row r="54" spans="1:13" hidden="1" x14ac:dyDescent="0.25"/>
    <row r="55" spans="1:13" hidden="1" x14ac:dyDescent="0.25"/>
  </sheetData>
  <mergeCells count="6">
    <mergeCell ref="A2:M2"/>
    <mergeCell ref="A3:M3"/>
    <mergeCell ref="B5:D5"/>
    <mergeCell ref="E5:G5"/>
    <mergeCell ref="H5:J5"/>
    <mergeCell ref="K5:M5"/>
  </mergeCells>
  <printOptions horizontalCentered="1"/>
  <pageMargins left="0" right="0" top="0" bottom="0" header="0.31496062992125984" footer="0.31496062992125984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4.sz.kiadások köt.,önk.vállalt</vt:lpstr>
      <vt:lpstr>'4.sz.kiadások köt.,önk.vállalt'!Nyomtatási_terület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dr. Illés Eszter</cp:lastModifiedBy>
  <cp:lastPrinted>2020-06-26T06:21:14Z</cp:lastPrinted>
  <dcterms:created xsi:type="dcterms:W3CDTF">2020-06-16T13:46:02Z</dcterms:created>
  <dcterms:modified xsi:type="dcterms:W3CDTF">2020-07-02T11:54:35Z</dcterms:modified>
</cp:coreProperties>
</file>