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6.sz.mell." sheetId="1" r:id="rId1"/>
  </sheets>
  <externalReferences>
    <externalReference r:id="rId2"/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J4"/>
  <c r="D5"/>
  <c r="E5"/>
  <c r="J5"/>
  <c r="A7"/>
  <c r="B7"/>
  <c r="C7"/>
  <c r="D7"/>
  <c r="E7"/>
  <c r="I7"/>
  <c r="A8"/>
  <c r="B8"/>
  <c r="C8"/>
  <c r="D8"/>
  <c r="E8"/>
  <c r="I8"/>
  <c r="A9"/>
  <c r="B9"/>
  <c r="C9"/>
  <c r="D9"/>
  <c r="E9"/>
  <c r="I9"/>
  <c r="D11"/>
  <c r="I11"/>
  <c r="J11"/>
  <c r="D12"/>
  <c r="E12"/>
  <c r="I12"/>
  <c r="J12"/>
  <c r="D13"/>
  <c r="E13"/>
  <c r="I13"/>
  <c r="J13"/>
  <c r="D14"/>
  <c r="E14"/>
  <c r="I14"/>
  <c r="J14"/>
  <c r="D15"/>
  <c r="E15"/>
  <c r="I15"/>
  <c r="J15"/>
  <c r="D16"/>
  <c r="E16"/>
  <c r="I16"/>
  <c r="J16"/>
  <c r="A17"/>
  <c r="B17"/>
  <c r="C17"/>
  <c r="D17"/>
  <c r="E17"/>
  <c r="J17" s="1"/>
  <c r="I17"/>
  <c r="A18"/>
  <c r="B18"/>
  <c r="C18"/>
  <c r="D18"/>
  <c r="E18"/>
  <c r="I18"/>
  <c r="A19"/>
  <c r="B19"/>
  <c r="C19"/>
  <c r="D19"/>
  <c r="E19"/>
  <c r="I19"/>
  <c r="J19" s="1"/>
  <c r="A20"/>
  <c r="B20"/>
  <c r="C20"/>
  <c r="D20"/>
  <c r="E20"/>
  <c r="I20"/>
  <c r="A21"/>
  <c r="B21"/>
  <c r="C21"/>
  <c r="D21"/>
  <c r="E21"/>
  <c r="I21"/>
  <c r="A22"/>
  <c r="B22"/>
  <c r="C22"/>
  <c r="D22"/>
  <c r="E22"/>
  <c r="I22"/>
  <c r="A23"/>
  <c r="B23"/>
  <c r="C23"/>
  <c r="D23"/>
  <c r="E23"/>
  <c r="I23"/>
  <c r="I24"/>
  <c r="J24" s="1"/>
  <c r="I25"/>
  <c r="J25" s="1"/>
  <c r="F26"/>
  <c r="G26"/>
  <c r="H26"/>
  <c r="I26" l="1"/>
  <c r="J7"/>
  <c r="E26"/>
  <c r="J20"/>
  <c r="D26"/>
  <c r="J9"/>
  <c r="J21"/>
  <c r="J23"/>
  <c r="B26"/>
  <c r="J22"/>
  <c r="J18"/>
  <c r="J8"/>
  <c r="J26" l="1"/>
</calcChain>
</file>

<file path=xl/sharedStrings.xml><?xml version="1.0" encoding="utf-8"?>
<sst xmlns="http://schemas.openxmlformats.org/spreadsheetml/2006/main" count="26" uniqueCount="26">
  <si>
    <t>ÖSSZESEN:</t>
  </si>
  <si>
    <t>Orvosi és védőnői eszköz beszerzés Magyar Falu Program</t>
  </si>
  <si>
    <t xml:space="preserve">Kamerarendszer kiépítése </t>
  </si>
  <si>
    <t>STARTszociális közmunka program keretében  megvásárolt eszközök (betonkeverő és tartozékai, taliga, talicska, furik)</t>
  </si>
  <si>
    <t>START helyi sajátosságokra épülő közmunka program keretében a sertés- és baromfi ólak bővítése</t>
  </si>
  <si>
    <t>START helyi sajátosságokra épülő közmunka program keretében megvásárolt eszközök (térkőroppantó gép, rázóasztal, térkő öntőforma)</t>
  </si>
  <si>
    <t>START mezőgazdasági közmunka program keretében megvásárolt eszközök (furik, talicska, taliga)</t>
  </si>
  <si>
    <t>Leveleki Kastélykert Óvoda és Konyha eszközbeszerzés</t>
  </si>
  <si>
    <t>F=(E+H)</t>
  </si>
  <si>
    <t>I=(G+H)</t>
  </si>
  <si>
    <t>H</t>
  </si>
  <si>
    <t>G</t>
  </si>
  <si>
    <t>F</t>
  </si>
  <si>
    <t>E</t>
  </si>
  <si>
    <t>D</t>
  </si>
  <si>
    <t>C</t>
  </si>
  <si>
    <t>B</t>
  </si>
  <si>
    <t>A</t>
  </si>
  <si>
    <t>Módosítások összesen 2019. …..-ig</t>
  </si>
  <si>
    <t>2.sz. módosítás</t>
  </si>
  <si>
    <t>1.sz. módosítás</t>
  </si>
  <si>
    <t>Eddigi módosítások összege 2019-ben</t>
  </si>
  <si>
    <t>Kivitelezés kezdési és befejezési éve</t>
  </si>
  <si>
    <t>Teljes költség</t>
  </si>
  <si>
    <t>Beruházás  megnevezése</t>
  </si>
  <si>
    <t>Beruházási (felhalmozási) kiadások előirányzatának módosítása beruházásonként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</si>
</sst>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8" xfId="0" applyNumberFormat="1" applyFont="1" applyFill="1" applyBorder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 wrapText="1"/>
    </xf>
    <xf numFmtId="164" fontId="10" fillId="0" borderId="0" xfId="0" applyNumberFormat="1" applyFont="1" applyFill="1" applyAlignment="1">
      <alignment horizontal="right" vertical="center" wrapText="1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2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  <cell r="B8">
            <v>94775707</v>
          </cell>
          <cell r="C8" t="str">
            <v>2018-2019</v>
          </cell>
          <cell r="D8">
            <v>26119289</v>
          </cell>
          <cell r="E8">
            <v>68656418</v>
          </cell>
        </row>
        <row r="9">
          <cell r="A9" t="str">
            <v xml:space="preserve"> 5 csoportos óvoda építése</v>
          </cell>
          <cell r="B9">
            <v>274130000</v>
          </cell>
          <cell r="C9" t="str">
            <v>2017-2019</v>
          </cell>
          <cell r="D9">
            <v>0</v>
          </cell>
          <cell r="E9">
            <v>274130000</v>
          </cell>
        </row>
        <row r="10">
          <cell r="A10" t="str">
            <v>Nyírség turisztikai kínálatának integrált fejlesztése</v>
          </cell>
          <cell r="B10">
            <v>100255000</v>
          </cell>
          <cell r="C10" t="str">
            <v>2018-2019</v>
          </cell>
          <cell r="D10">
            <v>0</v>
          </cell>
          <cell r="E10">
            <v>100255000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1.1.sz.mell."/>
    </sheetNames>
    <sheetDataSet>
      <sheetData sheetId="0">
        <row r="7">
          <cell r="K7" t="str">
            <v>Forintban!</v>
          </cell>
        </row>
        <row r="9">
          <cell r="K9" t="str">
            <v>….számú módosítás utáni előirányzat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M_2.2.sz.mell."/>
    </sheetNames>
    <sheetDataSet>
      <sheetData sheetId="0">
        <row r="2">
          <cell r="I2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6"/>
  <sheetViews>
    <sheetView tabSelected="1" topLeftCell="A10" zoomScale="120" zoomScaleNormal="120" workbookViewId="0">
      <selection activeCell="H29" sqref="H29"/>
    </sheetView>
  </sheetViews>
  <sheetFormatPr defaultRowHeight="12.75"/>
  <cols>
    <col min="1" max="1" width="38.83203125" style="3" customWidth="1"/>
    <col min="2" max="9" width="15.83203125" style="1" customWidth="1"/>
    <col min="10" max="10" width="15.83203125" style="2" customWidth="1"/>
    <col min="11" max="12" width="12.83203125" style="1" customWidth="1"/>
    <col min="13" max="13" width="13.83203125" style="1" customWidth="1"/>
    <col min="14" max="16384" width="9.33203125" style="1"/>
  </cols>
  <sheetData>
    <row r="1" spans="1:10" ht="15">
      <c r="C1" s="30" t="str">
        <f>CONCATENATE("6. melléklet ",[1]RM_ALAPADATOK!A7," ",[1]RM_ALAPADATOK!B7," ",[1]RM_ALAPADATOK!C7," ",[1]RM_ALAPADATOK!D7," ",[1]RM_ALAPADATOK!E7," ",[1]RM_ALAPADATOK!F7," ",[1]RM_ALAPADATOK!G7," ",[1]RM_ALAPADATOK!H7)</f>
        <v>6. melléklet a … / 2019 ( ……. ) önkormányzati rendelethez</v>
      </c>
      <c r="D1" s="29"/>
      <c r="E1" s="29"/>
      <c r="F1" s="29"/>
      <c r="G1" s="29"/>
      <c r="H1" s="29"/>
      <c r="I1" s="29"/>
      <c r="J1" s="29"/>
    </row>
    <row r="3" spans="1:10" ht="25.5" customHeight="1">
      <c r="A3" s="28" t="s">
        <v>25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2.5" customHeight="1" thickBot="1">
      <c r="A4" s="27"/>
      <c r="B4" s="2"/>
      <c r="C4" s="2"/>
      <c r="D4" s="2"/>
      <c r="E4" s="2"/>
      <c r="F4" s="2"/>
      <c r="G4" s="2"/>
      <c r="H4" s="2"/>
      <c r="I4" s="2"/>
      <c r="J4" s="26" t="str">
        <f>[3]RM_2.2.sz.mell.!I2</f>
        <v>Forintban!</v>
      </c>
    </row>
    <row r="5" spans="1:10" s="21" customFormat="1" ht="44.45" customHeight="1" thickBot="1">
      <c r="A5" s="25" t="s">
        <v>24</v>
      </c>
      <c r="B5" s="24" t="s">
        <v>23</v>
      </c>
      <c r="C5" s="24" t="s">
        <v>22</v>
      </c>
      <c r="D5" s="24" t="str">
        <f>+CONCATENATE("Felhasználás   ",LEFT([1]RM_ÖSSZEFÜGGÉSEK!A6,4)-1,". XII. 31-ig")</f>
        <v>Felhasználás   2018. XII. 31-ig</v>
      </c>
      <c r="E5" s="24" t="str">
        <f>+CONCATENATE(LEFT([1]RM_ÖSSZEFÜGGÉSEK!A6,4),". évi",CHAR(10),"eredeti előirányzat")</f>
        <v>2019. évi
eredeti előirányzat</v>
      </c>
      <c r="F5" s="23" t="s">
        <v>21</v>
      </c>
      <c r="G5" s="23" t="s">
        <v>20</v>
      </c>
      <c r="H5" s="23" t="s">
        <v>19</v>
      </c>
      <c r="I5" s="23" t="s">
        <v>18</v>
      </c>
      <c r="J5" s="22" t="str">
        <f>[2]RM_1.1.sz.mell.!K9</f>
        <v>….számú módosítás utáni előirányzat</v>
      </c>
    </row>
    <row r="6" spans="1:10" s="2" customFormat="1" ht="12" customHeight="1" thickBot="1">
      <c r="A6" s="20" t="s">
        <v>17</v>
      </c>
      <c r="B6" s="19" t="s">
        <v>16</v>
      </c>
      <c r="C6" s="19" t="s">
        <v>15</v>
      </c>
      <c r="D6" s="19" t="s">
        <v>14</v>
      </c>
      <c r="E6" s="19" t="s">
        <v>13</v>
      </c>
      <c r="F6" s="19" t="s">
        <v>12</v>
      </c>
      <c r="G6" s="19" t="s">
        <v>11</v>
      </c>
      <c r="H6" s="19" t="s">
        <v>10</v>
      </c>
      <c r="I6" s="18" t="s">
        <v>9</v>
      </c>
      <c r="J6" s="17" t="s">
        <v>8</v>
      </c>
    </row>
    <row r="7" spans="1:10" ht="15.95" customHeight="1">
      <c r="A7" s="13" t="str">
        <f>[1]KV_6.sz.mell.!A8</f>
        <v>VP6-7.2.1-7.4.1.2-16 Külterületi helyi közútak</v>
      </c>
      <c r="B7" s="16">
        <f>[1]KV_6.sz.mell.!B8</f>
        <v>94775707</v>
      </c>
      <c r="C7" s="16" t="str">
        <f>[1]KV_6.sz.mell.!C8</f>
        <v>2018-2019</v>
      </c>
      <c r="D7" s="16">
        <f>[1]KV_6.sz.mell.!D8</f>
        <v>26119289</v>
      </c>
      <c r="E7" s="16">
        <f>[1]KV_6.sz.mell.!E8</f>
        <v>68656418</v>
      </c>
      <c r="F7" s="16"/>
      <c r="G7" s="16"/>
      <c r="H7" s="16"/>
      <c r="I7" s="16">
        <f>F7+G7</f>
        <v>0</v>
      </c>
      <c r="J7" s="15">
        <f>E7+I7</f>
        <v>68656418</v>
      </c>
    </row>
    <row r="8" spans="1:10" ht="15.95" customHeight="1">
      <c r="A8" s="13" t="str">
        <f>[1]KV_6.sz.mell.!A9</f>
        <v xml:space="preserve"> 5 csoportos óvoda építése</v>
      </c>
      <c r="B8" s="16">
        <f>[1]KV_6.sz.mell.!B9</f>
        <v>274130000</v>
      </c>
      <c r="C8" s="16" t="str">
        <f>[1]KV_6.sz.mell.!C9</f>
        <v>2017-2019</v>
      </c>
      <c r="D8" s="16">
        <f>[1]KV_6.sz.mell.!D9</f>
        <v>0</v>
      </c>
      <c r="E8" s="16">
        <f>[1]KV_6.sz.mell.!E9</f>
        <v>274130000</v>
      </c>
      <c r="F8" s="16"/>
      <c r="G8" s="16"/>
      <c r="H8" s="16"/>
      <c r="I8" s="16">
        <f>F8+G8</f>
        <v>0</v>
      </c>
      <c r="J8" s="15">
        <f>E8+I8</f>
        <v>274130000</v>
      </c>
    </row>
    <row r="9" spans="1:10" ht="15.95" customHeight="1">
      <c r="A9" s="13" t="str">
        <f>[1]KV_6.sz.mell.!A10</f>
        <v>Nyírség turisztikai kínálatának integrált fejlesztése</v>
      </c>
      <c r="B9" s="16">
        <f>[1]KV_6.sz.mell.!B10</f>
        <v>100255000</v>
      </c>
      <c r="C9" s="16" t="str">
        <f>[1]KV_6.sz.mell.!C10</f>
        <v>2018-2019</v>
      </c>
      <c r="D9" s="16">
        <f>[1]KV_6.sz.mell.!D10</f>
        <v>0</v>
      </c>
      <c r="E9" s="16">
        <f>[1]KV_6.sz.mell.!E10</f>
        <v>100255000</v>
      </c>
      <c r="F9" s="16"/>
      <c r="G9" s="16"/>
      <c r="H9" s="16"/>
      <c r="I9" s="16">
        <f>F9+G9</f>
        <v>0</v>
      </c>
      <c r="J9" s="15">
        <f>E9+I9</f>
        <v>100255000</v>
      </c>
    </row>
    <row r="10" spans="1:10" ht="21" customHeight="1">
      <c r="A10" s="13" t="s">
        <v>7</v>
      </c>
      <c r="B10" s="16">
        <v>1500000</v>
      </c>
      <c r="C10" s="16">
        <v>2019</v>
      </c>
      <c r="D10" s="16"/>
      <c r="E10" s="16">
        <v>1500000</v>
      </c>
      <c r="F10" s="16"/>
      <c r="G10" s="16"/>
      <c r="H10" s="16"/>
      <c r="I10" s="16"/>
      <c r="J10" s="15">
        <v>1500000</v>
      </c>
    </row>
    <row r="11" spans="1:10" ht="37.5" customHeight="1">
      <c r="A11" s="13" t="s">
        <v>6</v>
      </c>
      <c r="B11" s="16">
        <v>88900</v>
      </c>
      <c r="C11" s="16">
        <v>2019</v>
      </c>
      <c r="D11" s="16">
        <f>[1]KV_6.sz.mell.!D11</f>
        <v>0</v>
      </c>
      <c r="E11" s="16">
        <v>0</v>
      </c>
      <c r="F11" s="16"/>
      <c r="G11" s="16">
        <v>88900</v>
      </c>
      <c r="H11" s="16"/>
      <c r="I11" s="16">
        <f>F11+G11</f>
        <v>88900</v>
      </c>
      <c r="J11" s="15">
        <f>E11+I11</f>
        <v>88900</v>
      </c>
    </row>
    <row r="12" spans="1:10" ht="33.75" customHeight="1">
      <c r="A12" s="13" t="s">
        <v>5</v>
      </c>
      <c r="B12" s="16">
        <v>415925</v>
      </c>
      <c r="C12" s="16">
        <v>2019</v>
      </c>
      <c r="D12" s="16">
        <f>[1]KV_6.sz.mell.!D12</f>
        <v>0</v>
      </c>
      <c r="E12" s="16">
        <f>[1]KV_6.sz.mell.!E12</f>
        <v>0</v>
      </c>
      <c r="F12" s="16"/>
      <c r="G12" s="16">
        <v>415925</v>
      </c>
      <c r="H12" s="16"/>
      <c r="I12" s="16">
        <f>F12+G12</f>
        <v>415925</v>
      </c>
      <c r="J12" s="15">
        <f>E12+I12</f>
        <v>415925</v>
      </c>
    </row>
    <row r="13" spans="1:10" ht="42" customHeight="1">
      <c r="A13" s="13" t="s">
        <v>4</v>
      </c>
      <c r="B13" s="16">
        <v>3045100</v>
      </c>
      <c r="C13" s="16">
        <v>2019</v>
      </c>
      <c r="D13" s="16">
        <f>[1]KV_6.sz.mell.!D13</f>
        <v>0</v>
      </c>
      <c r="E13" s="16">
        <f>[1]KV_6.sz.mell.!E13</f>
        <v>0</v>
      </c>
      <c r="F13" s="16"/>
      <c r="G13" s="16">
        <v>3045100</v>
      </c>
      <c r="H13" s="16"/>
      <c r="I13" s="16">
        <f>F13+G13</f>
        <v>3045100</v>
      </c>
      <c r="J13" s="15">
        <f>E13+I13</f>
        <v>3045100</v>
      </c>
    </row>
    <row r="14" spans="1:10" ht="34.5" customHeight="1">
      <c r="A14" s="13" t="s">
        <v>3</v>
      </c>
      <c r="B14" s="16">
        <v>279400</v>
      </c>
      <c r="C14" s="16">
        <v>2019</v>
      </c>
      <c r="D14" s="16">
        <f>[1]KV_6.sz.mell.!D14</f>
        <v>0</v>
      </c>
      <c r="E14" s="16">
        <f>[1]KV_6.sz.mell.!E14</f>
        <v>0</v>
      </c>
      <c r="F14" s="16"/>
      <c r="G14" s="16">
        <v>279400</v>
      </c>
      <c r="H14" s="16"/>
      <c r="I14" s="16">
        <f>F14+G14</f>
        <v>279400</v>
      </c>
      <c r="J14" s="15">
        <f>E14+I14</f>
        <v>279400</v>
      </c>
    </row>
    <row r="15" spans="1:10" ht="15.95" customHeight="1">
      <c r="A15" s="13" t="s">
        <v>2</v>
      </c>
      <c r="B15" s="16">
        <v>551812</v>
      </c>
      <c r="C15" s="16">
        <v>2019</v>
      </c>
      <c r="D15" s="16">
        <f>[1]KV_6.sz.mell.!D15</f>
        <v>0</v>
      </c>
      <c r="E15" s="16">
        <f>[1]KV_6.sz.mell.!E15</f>
        <v>0</v>
      </c>
      <c r="F15" s="16"/>
      <c r="G15" s="16">
        <v>551812</v>
      </c>
      <c r="H15" s="16"/>
      <c r="I15" s="16">
        <f>F15+G15</f>
        <v>551812</v>
      </c>
      <c r="J15" s="15">
        <f>E15+I15</f>
        <v>551812</v>
      </c>
    </row>
    <row r="16" spans="1:10" ht="24.75" customHeight="1">
      <c r="A16" s="13" t="s">
        <v>1</v>
      </c>
      <c r="B16" s="16">
        <v>2995041</v>
      </c>
      <c r="C16" s="16">
        <v>2019</v>
      </c>
      <c r="D16" s="16">
        <f>[1]KV_6.sz.mell.!D16</f>
        <v>0</v>
      </c>
      <c r="E16" s="16">
        <f>[1]KV_6.sz.mell.!E16</f>
        <v>0</v>
      </c>
      <c r="F16" s="16"/>
      <c r="G16" s="16"/>
      <c r="H16" s="16">
        <v>2995041</v>
      </c>
      <c r="I16" s="16">
        <f>SUM(G16:H16)</f>
        <v>2995041</v>
      </c>
      <c r="J16" s="15">
        <f>E16+I16</f>
        <v>2995041</v>
      </c>
    </row>
    <row r="17" spans="1:10" ht="15.95" customHeight="1">
      <c r="A17" s="13">
        <f>[1]KV_6.sz.mell.!A17</f>
        <v>0</v>
      </c>
      <c r="B17" s="16">
        <f>[1]KV_6.sz.mell.!B17</f>
        <v>0</v>
      </c>
      <c r="C17" s="16">
        <f>[1]KV_6.sz.mell.!C17</f>
        <v>0</v>
      </c>
      <c r="D17" s="16">
        <f>[1]KV_6.sz.mell.!D17</f>
        <v>0</v>
      </c>
      <c r="E17" s="16">
        <f>[1]KV_6.sz.mell.!E17</f>
        <v>0</v>
      </c>
      <c r="F17" s="16"/>
      <c r="G17" s="16"/>
      <c r="H17" s="16"/>
      <c r="I17" s="16">
        <f>F17+G17</f>
        <v>0</v>
      </c>
      <c r="J17" s="15">
        <f>E17+I17</f>
        <v>0</v>
      </c>
    </row>
    <row r="18" spans="1:10" ht="15.95" customHeight="1">
      <c r="A18" s="13">
        <f>[1]KV_6.sz.mell.!A18</f>
        <v>0</v>
      </c>
      <c r="B18" s="16">
        <f>[1]KV_6.sz.mell.!B18</f>
        <v>0</v>
      </c>
      <c r="C18" s="16">
        <f>[1]KV_6.sz.mell.!C18</f>
        <v>0</v>
      </c>
      <c r="D18" s="16">
        <f>[1]KV_6.sz.mell.!D18</f>
        <v>0</v>
      </c>
      <c r="E18" s="16">
        <f>[1]KV_6.sz.mell.!E18</f>
        <v>0</v>
      </c>
      <c r="F18" s="16"/>
      <c r="G18" s="16"/>
      <c r="H18" s="16"/>
      <c r="I18" s="16">
        <f>F18+G18</f>
        <v>0</v>
      </c>
      <c r="J18" s="15">
        <f>E18+I18</f>
        <v>0</v>
      </c>
    </row>
    <row r="19" spans="1:10" ht="15.95" customHeight="1">
      <c r="A19" s="13">
        <f>[1]KV_6.sz.mell.!A19</f>
        <v>0</v>
      </c>
      <c r="B19" s="16">
        <f>[1]KV_6.sz.mell.!B19</f>
        <v>0</v>
      </c>
      <c r="C19" s="16">
        <f>[1]KV_6.sz.mell.!C19</f>
        <v>0</v>
      </c>
      <c r="D19" s="16">
        <f>[1]KV_6.sz.mell.!D19</f>
        <v>0</v>
      </c>
      <c r="E19" s="16">
        <f>[1]KV_6.sz.mell.!E19</f>
        <v>0</v>
      </c>
      <c r="F19" s="16"/>
      <c r="G19" s="16"/>
      <c r="H19" s="16"/>
      <c r="I19" s="16">
        <f>F19+G19</f>
        <v>0</v>
      </c>
      <c r="J19" s="15">
        <f>E19+I19</f>
        <v>0</v>
      </c>
    </row>
    <row r="20" spans="1:10" ht="15.95" customHeight="1">
      <c r="A20" s="13">
        <f>[1]KV_6.sz.mell.!A20</f>
        <v>0</v>
      </c>
      <c r="B20" s="10">
        <f>[1]KV_6.sz.mell.!B20</f>
        <v>0</v>
      </c>
      <c r="C20" s="10">
        <f>[1]KV_6.sz.mell.!C20</f>
        <v>0</v>
      </c>
      <c r="D20" s="10">
        <f>[1]KV_6.sz.mell.!D20</f>
        <v>0</v>
      </c>
      <c r="E20" s="10">
        <f>[1]KV_6.sz.mell.!E20</f>
        <v>0</v>
      </c>
      <c r="F20" s="10"/>
      <c r="G20" s="10"/>
      <c r="H20" s="10"/>
      <c r="I20" s="10">
        <f>F20+G20</f>
        <v>0</v>
      </c>
      <c r="J20" s="14">
        <f>E20+I20</f>
        <v>0</v>
      </c>
    </row>
    <row r="21" spans="1:10" ht="15.95" customHeight="1">
      <c r="A21" s="13">
        <f>[1]KV_6.sz.mell.!A21</f>
        <v>0</v>
      </c>
      <c r="B21" s="10">
        <f>[1]KV_6.sz.mell.!B21</f>
        <v>0</v>
      </c>
      <c r="C21" s="10">
        <f>[1]KV_6.sz.mell.!C21</f>
        <v>0</v>
      </c>
      <c r="D21" s="10">
        <f>[1]KV_6.sz.mell.!D21</f>
        <v>0</v>
      </c>
      <c r="E21" s="10">
        <f>[1]KV_6.sz.mell.!E21</f>
        <v>0</v>
      </c>
      <c r="F21" s="10"/>
      <c r="G21" s="10"/>
      <c r="H21" s="10"/>
      <c r="I21" s="10">
        <f>F21+G21</f>
        <v>0</v>
      </c>
      <c r="J21" s="14">
        <f>E21+I21</f>
        <v>0</v>
      </c>
    </row>
    <row r="22" spans="1:10" ht="15.95" customHeight="1">
      <c r="A22" s="13">
        <f>[1]KV_6.sz.mell.!A22</f>
        <v>0</v>
      </c>
      <c r="B22" s="10">
        <f>[1]KV_6.sz.mell.!B22</f>
        <v>0</v>
      </c>
      <c r="C22" s="10">
        <f>[1]KV_6.sz.mell.!C22</f>
        <v>0</v>
      </c>
      <c r="D22" s="10">
        <f>[1]KV_6.sz.mell.!D22</f>
        <v>0</v>
      </c>
      <c r="E22" s="10">
        <f>[1]KV_6.sz.mell.!E22</f>
        <v>0</v>
      </c>
      <c r="F22" s="10"/>
      <c r="G22" s="10"/>
      <c r="H22" s="10"/>
      <c r="I22" s="10">
        <f>F22+G22</f>
        <v>0</v>
      </c>
      <c r="J22" s="14">
        <f>E22+I22</f>
        <v>0</v>
      </c>
    </row>
    <row r="23" spans="1:10" ht="15.95" customHeight="1">
      <c r="A23" s="13">
        <f>[1]KV_6.sz.mell.!A23</f>
        <v>0</v>
      </c>
      <c r="B23" s="10">
        <f>[1]KV_6.sz.mell.!B23</f>
        <v>0</v>
      </c>
      <c r="C23" s="10">
        <f>[1]KV_6.sz.mell.!C23</f>
        <v>0</v>
      </c>
      <c r="D23" s="10">
        <f>[1]KV_6.sz.mell.!D23</f>
        <v>0</v>
      </c>
      <c r="E23" s="10">
        <f>[1]KV_6.sz.mell.!E23</f>
        <v>0</v>
      </c>
      <c r="F23" s="10"/>
      <c r="G23" s="10"/>
      <c r="H23" s="10"/>
      <c r="I23" s="10">
        <f>F23+G23</f>
        <v>0</v>
      </c>
      <c r="J23" s="14">
        <f>E23+I23</f>
        <v>0</v>
      </c>
    </row>
    <row r="24" spans="1:10" ht="15.95" customHeight="1">
      <c r="A24" s="13"/>
      <c r="B24" s="10"/>
      <c r="C24" s="10"/>
      <c r="D24" s="10"/>
      <c r="E24" s="10"/>
      <c r="F24" s="10"/>
      <c r="G24" s="10"/>
      <c r="H24" s="10"/>
      <c r="I24" s="10">
        <f>F24+G24</f>
        <v>0</v>
      </c>
      <c r="J24" s="14">
        <f>E24+I24</f>
        <v>0</v>
      </c>
    </row>
    <row r="25" spans="1:10" ht="15.95" customHeight="1" thickBot="1">
      <c r="A25" s="13"/>
      <c r="B25" s="11"/>
      <c r="C25" s="12"/>
      <c r="D25" s="11"/>
      <c r="E25" s="11"/>
      <c r="F25" s="11"/>
      <c r="G25" s="11"/>
      <c r="H25" s="11"/>
      <c r="I25" s="10">
        <f>F25+G25</f>
        <v>0</v>
      </c>
      <c r="J25" s="9">
        <f>E25+I25</f>
        <v>0</v>
      </c>
    </row>
    <row r="26" spans="1:10" s="4" customFormat="1" ht="18" customHeight="1" thickBot="1">
      <c r="A26" s="8" t="s">
        <v>0</v>
      </c>
      <c r="B26" s="6">
        <f>SUM(B7:B25)</f>
        <v>478036885</v>
      </c>
      <c r="C26" s="7"/>
      <c r="D26" s="6">
        <f>SUM(D7:D25)</f>
        <v>26119289</v>
      </c>
      <c r="E26" s="6">
        <f>SUM(E7:E25)</f>
        <v>444541418</v>
      </c>
      <c r="F26" s="6">
        <f>SUM(F7:F25)</f>
        <v>0</v>
      </c>
      <c r="G26" s="6">
        <f>SUM(G7:G25)</f>
        <v>4381137</v>
      </c>
      <c r="H26" s="6">
        <f>SUM(H16:H25)</f>
        <v>2995041</v>
      </c>
      <c r="I26" s="6">
        <f>SUM(I7:I25)</f>
        <v>7376178</v>
      </c>
      <c r="J26" s="5">
        <f>SUM(J7:J25)</f>
        <v>451917596</v>
      </c>
    </row>
  </sheetData>
  <mergeCells count="2">
    <mergeCell ref="C1:J1"/>
    <mergeCell ref="A3:J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RM_6.sz.mell.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2019-08-29T09:14:59Z</dcterms:created>
  <dcterms:modified xsi:type="dcterms:W3CDTF">2019-08-29T09:15:13Z</dcterms:modified>
</cp:coreProperties>
</file>