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345" windowHeight="4455" tabRatio="762" activeTab="6"/>
  </bookViews>
  <sheets>
    <sheet name="1. melléklet" sheetId="38" r:id="rId1"/>
    <sheet name="2. melléklet" sheetId="40" r:id="rId2"/>
    <sheet name="3. melléklet" sheetId="44" r:id="rId3"/>
    <sheet name="4. melléklet" sheetId="39" r:id="rId4"/>
    <sheet name="5. melléklet " sheetId="42" r:id="rId5"/>
    <sheet name="6. melléklet " sheetId="45" r:id="rId6"/>
    <sheet name="7. melléklet" sheetId="12" r:id="rId7"/>
  </sheets>
  <definedNames>
    <definedName name="_xlnm.Print_Area" localSheetId="0">'1. melléklet'!$A$1:$N$125</definedName>
    <definedName name="_xlnm.Print_Area" localSheetId="1">'2. melléklet'!$A$1:$P$125</definedName>
    <definedName name="_xlnm.Print_Area" localSheetId="4">'5. melléklet '!$A$1:$K$98</definedName>
  </definedNames>
  <calcPr calcId="145621"/>
</workbook>
</file>

<file path=xl/calcChain.xml><?xml version="1.0" encoding="utf-8"?>
<calcChain xmlns="http://schemas.openxmlformats.org/spreadsheetml/2006/main">
  <c r="J74" i="38" l="1"/>
  <c r="C98" i="45"/>
  <c r="C97" i="45"/>
  <c r="C90" i="45"/>
  <c r="D125" i="44"/>
  <c r="E125" i="44"/>
  <c r="F125" i="44"/>
  <c r="C125" i="44"/>
  <c r="C124" i="44"/>
  <c r="D117" i="44"/>
  <c r="E117" i="44"/>
  <c r="F117" i="44"/>
  <c r="C117" i="44"/>
  <c r="J96" i="42"/>
  <c r="J95" i="42"/>
  <c r="J94" i="42"/>
  <c r="J93" i="42"/>
  <c r="J92" i="42"/>
  <c r="J91" i="42"/>
  <c r="H90" i="42"/>
  <c r="H97" i="42" s="1"/>
  <c r="J89" i="42"/>
  <c r="J88" i="42"/>
  <c r="J87" i="42"/>
  <c r="J86" i="42"/>
  <c r="J85" i="42"/>
  <c r="I84" i="42"/>
  <c r="H84" i="42"/>
  <c r="G84" i="42"/>
  <c r="J84" i="42" s="1"/>
  <c r="J83" i="42"/>
  <c r="J82" i="42"/>
  <c r="J81" i="42"/>
  <c r="J80" i="42"/>
  <c r="I79" i="42"/>
  <c r="H79" i="42"/>
  <c r="G79" i="42"/>
  <c r="J79" i="42" s="1"/>
  <c r="J78" i="42"/>
  <c r="J77" i="42"/>
  <c r="J76" i="42"/>
  <c r="J75" i="42"/>
  <c r="I74" i="42"/>
  <c r="I90" i="42" s="1"/>
  <c r="I97" i="42" s="1"/>
  <c r="H74" i="42"/>
  <c r="G74" i="42"/>
  <c r="G90" i="42" s="1"/>
  <c r="J73" i="42"/>
  <c r="J72" i="42"/>
  <c r="J71" i="42"/>
  <c r="J70" i="42"/>
  <c r="J69" i="42"/>
  <c r="J67" i="42"/>
  <c r="I66" i="42"/>
  <c r="H66" i="42"/>
  <c r="G66" i="42"/>
  <c r="J66" i="42" s="1"/>
  <c r="J65" i="42"/>
  <c r="J64" i="42"/>
  <c r="J63" i="42"/>
  <c r="I62" i="42"/>
  <c r="H62" i="42"/>
  <c r="J62" i="42" s="1"/>
  <c r="G62" i="42"/>
  <c r="J61" i="42"/>
  <c r="J60" i="42"/>
  <c r="J59" i="42"/>
  <c r="J58" i="42"/>
  <c r="J57" i="42"/>
  <c r="I56" i="42"/>
  <c r="H56" i="42"/>
  <c r="G56" i="42"/>
  <c r="J56" i="42" s="1"/>
  <c r="J55" i="42"/>
  <c r="J54" i="42"/>
  <c r="J53" i="42"/>
  <c r="J52" i="42"/>
  <c r="J51" i="42"/>
  <c r="J50" i="42"/>
  <c r="I49" i="42"/>
  <c r="H49" i="42"/>
  <c r="G49" i="42"/>
  <c r="J49" i="42" s="1"/>
  <c r="J48" i="42"/>
  <c r="J47" i="42"/>
  <c r="J46" i="42"/>
  <c r="I45" i="42"/>
  <c r="H45" i="42"/>
  <c r="J45" i="42" s="1"/>
  <c r="G45" i="42"/>
  <c r="J44" i="42"/>
  <c r="J43" i="42"/>
  <c r="J42" i="42"/>
  <c r="J41" i="42"/>
  <c r="J40" i="42"/>
  <c r="J39" i="42"/>
  <c r="J38" i="42"/>
  <c r="J37" i="42"/>
  <c r="J36" i="42"/>
  <c r="J35" i="42"/>
  <c r="H34" i="42"/>
  <c r="J33" i="42"/>
  <c r="I32" i="42"/>
  <c r="H32" i="42"/>
  <c r="G32" i="42"/>
  <c r="J32" i="42" s="1"/>
  <c r="J31" i="42"/>
  <c r="J30" i="42"/>
  <c r="J29" i="42"/>
  <c r="J28" i="42"/>
  <c r="J27" i="42"/>
  <c r="J26" i="42"/>
  <c r="J25" i="42"/>
  <c r="J24" i="42"/>
  <c r="I23" i="42"/>
  <c r="I34" i="42" s="1"/>
  <c r="H23" i="42"/>
  <c r="G23" i="42"/>
  <c r="G34" i="42" s="1"/>
  <c r="J34" i="42" s="1"/>
  <c r="J22" i="42"/>
  <c r="J21" i="42"/>
  <c r="I20" i="42"/>
  <c r="G20" i="42"/>
  <c r="J19" i="42"/>
  <c r="J18" i="42"/>
  <c r="J17" i="42"/>
  <c r="J16" i="42"/>
  <c r="J15" i="42"/>
  <c r="I14" i="42"/>
  <c r="H14" i="42"/>
  <c r="J14" i="42" s="1"/>
  <c r="G14" i="42"/>
  <c r="J13" i="42"/>
  <c r="J12" i="42"/>
  <c r="J11" i="42"/>
  <c r="J10" i="42"/>
  <c r="J9" i="42"/>
  <c r="J8" i="42"/>
  <c r="J123" i="40"/>
  <c r="I122" i="40"/>
  <c r="H122" i="40"/>
  <c r="G122" i="40"/>
  <c r="J122" i="40" s="1"/>
  <c r="J121" i="40"/>
  <c r="J120" i="40"/>
  <c r="J119" i="40"/>
  <c r="J118" i="40"/>
  <c r="J116" i="40"/>
  <c r="J115" i="40"/>
  <c r="J114" i="40"/>
  <c r="I113" i="40"/>
  <c r="H113" i="40"/>
  <c r="J113" i="40" s="1"/>
  <c r="J112" i="40"/>
  <c r="J111" i="40"/>
  <c r="I110" i="40"/>
  <c r="H110" i="40"/>
  <c r="G110" i="40"/>
  <c r="J110" i="40" s="1"/>
  <c r="J109" i="40"/>
  <c r="J108" i="40"/>
  <c r="J107" i="40"/>
  <c r="J106" i="40"/>
  <c r="I105" i="40"/>
  <c r="I117" i="40" s="1"/>
  <c r="I124" i="40" s="1"/>
  <c r="H105" i="40"/>
  <c r="H117" i="40" s="1"/>
  <c r="H124" i="40" s="1"/>
  <c r="G105" i="40"/>
  <c r="G117" i="40" s="1"/>
  <c r="J104" i="40"/>
  <c r="J103" i="40"/>
  <c r="J102" i="40"/>
  <c r="J100" i="40"/>
  <c r="I99" i="40"/>
  <c r="H99" i="40"/>
  <c r="G99" i="40"/>
  <c r="J99" i="40" s="1"/>
  <c r="J98" i="40"/>
  <c r="J97" i="40"/>
  <c r="J96" i="40"/>
  <c r="J95" i="40"/>
  <c r="J94" i="40"/>
  <c r="J93" i="40"/>
  <c r="J92" i="40"/>
  <c r="J91" i="40"/>
  <c r="J90" i="40"/>
  <c r="I89" i="40"/>
  <c r="H89" i="40"/>
  <c r="J89" i="40" s="1"/>
  <c r="G89" i="40"/>
  <c r="J88" i="40"/>
  <c r="J87" i="40"/>
  <c r="J86" i="40"/>
  <c r="J85" i="40"/>
  <c r="I84" i="40"/>
  <c r="H84" i="40"/>
  <c r="J84" i="40" s="1"/>
  <c r="G84" i="40"/>
  <c r="J83" i="40"/>
  <c r="J82" i="40"/>
  <c r="J81" i="40"/>
  <c r="J80" i="40"/>
  <c r="J79" i="40"/>
  <c r="J78" i="40"/>
  <c r="J77" i="40"/>
  <c r="J76" i="40"/>
  <c r="I75" i="40"/>
  <c r="H75" i="40"/>
  <c r="J75" i="40" s="1"/>
  <c r="G75" i="40"/>
  <c r="J74" i="40"/>
  <c r="J73" i="40"/>
  <c r="J72" i="40"/>
  <c r="J71" i="40"/>
  <c r="J70" i="40"/>
  <c r="J69" i="40"/>
  <c r="J68" i="40"/>
  <c r="J67" i="40"/>
  <c r="J66" i="40"/>
  <c r="J65" i="40"/>
  <c r="J64" i="40"/>
  <c r="J63" i="40"/>
  <c r="J62" i="40"/>
  <c r="I61" i="40"/>
  <c r="H61" i="40"/>
  <c r="G61" i="40"/>
  <c r="J61" i="40" s="1"/>
  <c r="J60" i="40"/>
  <c r="J59" i="40"/>
  <c r="J58" i="40"/>
  <c r="J57" i="40"/>
  <c r="J56" i="40"/>
  <c r="J55" i="40"/>
  <c r="J54" i="40"/>
  <c r="J53" i="40"/>
  <c r="H51" i="40"/>
  <c r="G51" i="40"/>
  <c r="J51" i="40" s="1"/>
  <c r="J50" i="40"/>
  <c r="J49" i="40"/>
  <c r="J48" i="40"/>
  <c r="J47" i="40"/>
  <c r="J46" i="40"/>
  <c r="I45" i="40"/>
  <c r="H45" i="40"/>
  <c r="G45" i="40"/>
  <c r="J45" i="40" s="1"/>
  <c r="J44" i="40"/>
  <c r="J43" i="40"/>
  <c r="I42" i="40"/>
  <c r="I52" i="40" s="1"/>
  <c r="H42" i="40"/>
  <c r="G42" i="40"/>
  <c r="G52" i="40" s="1"/>
  <c r="J41" i="40"/>
  <c r="J40" i="40"/>
  <c r="J39" i="40"/>
  <c r="J38" i="40"/>
  <c r="J37" i="40"/>
  <c r="J36" i="40"/>
  <c r="J35" i="40"/>
  <c r="I34" i="40"/>
  <c r="H34" i="40"/>
  <c r="J34" i="40" s="1"/>
  <c r="G34" i="40"/>
  <c r="J33" i="40"/>
  <c r="J32" i="40"/>
  <c r="I31" i="40"/>
  <c r="H31" i="40"/>
  <c r="J31" i="40" s="1"/>
  <c r="G31" i="40"/>
  <c r="J30" i="40"/>
  <c r="J29" i="40"/>
  <c r="J28" i="40"/>
  <c r="J27" i="40"/>
  <c r="I25" i="40"/>
  <c r="H25" i="40"/>
  <c r="H26" i="40" s="1"/>
  <c r="G25" i="40"/>
  <c r="J24" i="40"/>
  <c r="J23" i="40"/>
  <c r="J22" i="40"/>
  <c r="I21" i="40"/>
  <c r="I26" i="40" s="1"/>
  <c r="I101" i="40" s="1"/>
  <c r="I125" i="40" s="1"/>
  <c r="H21" i="40"/>
  <c r="G21" i="40"/>
  <c r="G26" i="40" s="1"/>
  <c r="J20" i="40"/>
  <c r="J19" i="40"/>
  <c r="J18" i="40"/>
  <c r="J17" i="40"/>
  <c r="J16" i="40"/>
  <c r="J15" i="40"/>
  <c r="J14" i="40"/>
  <c r="J13" i="40"/>
  <c r="J12" i="40"/>
  <c r="J11" i="40"/>
  <c r="J10" i="40"/>
  <c r="J9" i="40"/>
  <c r="J8" i="40"/>
  <c r="J123" i="38"/>
  <c r="I122" i="38"/>
  <c r="H122" i="38"/>
  <c r="G122" i="38"/>
  <c r="J122" i="38" s="1"/>
  <c r="J121" i="38"/>
  <c r="J120" i="38"/>
  <c r="J119" i="38"/>
  <c r="J118" i="38"/>
  <c r="J116" i="38"/>
  <c r="J115" i="38"/>
  <c r="J114" i="38"/>
  <c r="I113" i="38"/>
  <c r="H113" i="38"/>
  <c r="J113" i="38" s="1"/>
  <c r="J112" i="38"/>
  <c r="J111" i="38"/>
  <c r="I110" i="38"/>
  <c r="H110" i="38"/>
  <c r="G110" i="38"/>
  <c r="J110" i="38" s="1"/>
  <c r="J109" i="38"/>
  <c r="J108" i="38"/>
  <c r="J107" i="38"/>
  <c r="J106" i="38"/>
  <c r="I105" i="38"/>
  <c r="I117" i="38" s="1"/>
  <c r="I124" i="38" s="1"/>
  <c r="H105" i="38"/>
  <c r="H117" i="38" s="1"/>
  <c r="H124" i="38" s="1"/>
  <c r="G105" i="38"/>
  <c r="G117" i="38" s="1"/>
  <c r="J104" i="38"/>
  <c r="J103" i="38"/>
  <c r="J102" i="38"/>
  <c r="I99" i="38"/>
  <c r="H99" i="38"/>
  <c r="J99" i="38" s="1"/>
  <c r="G99" i="38"/>
  <c r="G100" i="38" s="1"/>
  <c r="J100" i="38" s="1"/>
  <c r="J98" i="38"/>
  <c r="J97" i="38"/>
  <c r="J96" i="38"/>
  <c r="J95" i="38"/>
  <c r="J94" i="38"/>
  <c r="J93" i="38"/>
  <c r="J92" i="38"/>
  <c r="J91" i="38"/>
  <c r="J90" i="38"/>
  <c r="I89" i="38"/>
  <c r="H89" i="38"/>
  <c r="G89" i="38"/>
  <c r="J89" i="38" s="1"/>
  <c r="J88" i="38"/>
  <c r="J87" i="38"/>
  <c r="J86" i="38"/>
  <c r="J85" i="38"/>
  <c r="I84" i="38"/>
  <c r="H84" i="38"/>
  <c r="G84" i="38"/>
  <c r="J83" i="38"/>
  <c r="J82" i="38"/>
  <c r="J81" i="38"/>
  <c r="J80" i="38"/>
  <c r="J79" i="38"/>
  <c r="J78" i="38"/>
  <c r="J77" i="38"/>
  <c r="J76" i="38"/>
  <c r="J84" i="38" s="1"/>
  <c r="I75" i="38"/>
  <c r="H75" i="38"/>
  <c r="G75" i="38"/>
  <c r="J75" i="38" s="1"/>
  <c r="J72" i="38"/>
  <c r="J71" i="38"/>
  <c r="J70" i="38"/>
  <c r="J69" i="38"/>
  <c r="J68" i="38"/>
  <c r="J67" i="38"/>
  <c r="J66" i="38"/>
  <c r="J65" i="38"/>
  <c r="J64" i="38"/>
  <c r="J63" i="38"/>
  <c r="J62" i="38"/>
  <c r="I61" i="38"/>
  <c r="H61" i="38"/>
  <c r="G61" i="38"/>
  <c r="J61" i="38" s="1"/>
  <c r="J60" i="38"/>
  <c r="J59" i="38"/>
  <c r="J58" i="38"/>
  <c r="J57" i="38"/>
  <c r="J56" i="38"/>
  <c r="J55" i="38"/>
  <c r="J54" i="38"/>
  <c r="J53" i="38"/>
  <c r="I51" i="38"/>
  <c r="H51" i="38"/>
  <c r="G51" i="38"/>
  <c r="J51" i="38" s="1"/>
  <c r="J50" i="38"/>
  <c r="J49" i="38"/>
  <c r="J48" i="38"/>
  <c r="J47" i="38"/>
  <c r="J46" i="38"/>
  <c r="J45" i="38"/>
  <c r="I45" i="38"/>
  <c r="H45" i="38"/>
  <c r="G45" i="38"/>
  <c r="J44" i="38"/>
  <c r="J43" i="38"/>
  <c r="I42" i="38"/>
  <c r="H42" i="38"/>
  <c r="J42" i="38" s="1"/>
  <c r="G42" i="38"/>
  <c r="J41" i="38"/>
  <c r="J40" i="38"/>
  <c r="J39" i="38"/>
  <c r="J38" i="38"/>
  <c r="J37" i="38"/>
  <c r="J36" i="38"/>
  <c r="J35" i="38"/>
  <c r="I34" i="38"/>
  <c r="H34" i="38"/>
  <c r="G34" i="38"/>
  <c r="J34" i="38" s="1"/>
  <c r="J33" i="38"/>
  <c r="J32" i="38"/>
  <c r="I31" i="38"/>
  <c r="I52" i="38" s="1"/>
  <c r="H31" i="38"/>
  <c r="H52" i="38" s="1"/>
  <c r="G31" i="38"/>
  <c r="G52" i="38" s="1"/>
  <c r="J30" i="38"/>
  <c r="J29" i="38"/>
  <c r="J28" i="38"/>
  <c r="J27" i="38"/>
  <c r="I25" i="38"/>
  <c r="I26" i="38" s="1"/>
  <c r="I101" i="38" s="1"/>
  <c r="I125" i="38" s="1"/>
  <c r="H25" i="38"/>
  <c r="G25" i="38"/>
  <c r="J24" i="38"/>
  <c r="J23" i="38"/>
  <c r="J22" i="38"/>
  <c r="I21" i="38"/>
  <c r="H21" i="38"/>
  <c r="G21" i="38"/>
  <c r="J20" i="38"/>
  <c r="J19" i="38"/>
  <c r="J18" i="38"/>
  <c r="J17" i="38"/>
  <c r="J16" i="38"/>
  <c r="J15" i="38"/>
  <c r="J14" i="38"/>
  <c r="J13" i="38"/>
  <c r="J12" i="38"/>
  <c r="J11" i="38"/>
  <c r="J10" i="38"/>
  <c r="J9" i="38"/>
  <c r="J8" i="38"/>
  <c r="J14" i="39"/>
  <c r="J96" i="39"/>
  <c r="J95" i="39"/>
  <c r="J94" i="39"/>
  <c r="J93" i="39"/>
  <c r="J92" i="39"/>
  <c r="J91" i="39"/>
  <c r="I90" i="39"/>
  <c r="I97" i="39" s="1"/>
  <c r="G90" i="39"/>
  <c r="J90" i="39" s="1"/>
  <c r="J89" i="39"/>
  <c r="J88" i="39"/>
  <c r="J87" i="39"/>
  <c r="J86" i="39"/>
  <c r="J85" i="39"/>
  <c r="I84" i="39"/>
  <c r="H84" i="39"/>
  <c r="J84" i="39" s="1"/>
  <c r="G84" i="39"/>
  <c r="J83" i="39"/>
  <c r="J82" i="39"/>
  <c r="J81" i="39"/>
  <c r="J80" i="39"/>
  <c r="I79" i="39"/>
  <c r="H79" i="39"/>
  <c r="J79" i="39" s="1"/>
  <c r="G79" i="39"/>
  <c r="J78" i="39"/>
  <c r="J77" i="39"/>
  <c r="J76" i="39"/>
  <c r="J75" i="39"/>
  <c r="I74" i="39"/>
  <c r="H74" i="39"/>
  <c r="H90" i="39" s="1"/>
  <c r="H97" i="39" s="1"/>
  <c r="G74" i="39"/>
  <c r="J73" i="39"/>
  <c r="J72" i="39"/>
  <c r="J71" i="39"/>
  <c r="J70" i="39"/>
  <c r="J69" i="39"/>
  <c r="J67" i="39"/>
  <c r="I66" i="39"/>
  <c r="H66" i="39"/>
  <c r="J66" i="39" s="1"/>
  <c r="G66" i="39"/>
  <c r="J65" i="39"/>
  <c r="J64" i="39"/>
  <c r="J63" i="39"/>
  <c r="I62" i="39"/>
  <c r="H62" i="39"/>
  <c r="G62" i="39"/>
  <c r="J62" i="39" s="1"/>
  <c r="J61" i="39"/>
  <c r="J60" i="39"/>
  <c r="J59" i="39"/>
  <c r="J58" i="39"/>
  <c r="J57" i="39"/>
  <c r="I56" i="39"/>
  <c r="H56" i="39"/>
  <c r="J56" i="39" s="1"/>
  <c r="G56" i="39"/>
  <c r="J55" i="39"/>
  <c r="J54" i="39"/>
  <c r="J53" i="39"/>
  <c r="J52" i="39"/>
  <c r="J51" i="39"/>
  <c r="J50" i="39"/>
  <c r="I49" i="39"/>
  <c r="H49" i="39"/>
  <c r="J49" i="39" s="1"/>
  <c r="G49" i="39"/>
  <c r="J48" i="39"/>
  <c r="J47" i="39"/>
  <c r="J46" i="39"/>
  <c r="I45" i="39"/>
  <c r="H45" i="39"/>
  <c r="G45" i="39"/>
  <c r="J45" i="39" s="1"/>
  <c r="J44" i="39"/>
  <c r="J43" i="39"/>
  <c r="J42" i="39"/>
  <c r="J41" i="39"/>
  <c r="J40" i="39"/>
  <c r="J39" i="39"/>
  <c r="J38" i="39"/>
  <c r="J37" i="39"/>
  <c r="J36" i="39"/>
  <c r="J35" i="39"/>
  <c r="G34" i="39"/>
  <c r="J33" i="39"/>
  <c r="I32" i="39"/>
  <c r="H32" i="39"/>
  <c r="J32" i="39" s="1"/>
  <c r="J31" i="39"/>
  <c r="J30" i="39"/>
  <c r="J29" i="39"/>
  <c r="J28" i="39"/>
  <c r="J27" i="39"/>
  <c r="J26" i="39"/>
  <c r="J25" i="39"/>
  <c r="J24" i="39"/>
  <c r="I23" i="39"/>
  <c r="I34" i="39" s="1"/>
  <c r="H23" i="39"/>
  <c r="H34" i="39" s="1"/>
  <c r="G23" i="39"/>
  <c r="J23" i="39" s="1"/>
  <c r="J22" i="39"/>
  <c r="J21" i="39"/>
  <c r="I20" i="39"/>
  <c r="I68" i="39" s="1"/>
  <c r="I98" i="39" s="1"/>
  <c r="J19" i="39"/>
  <c r="J18" i="39"/>
  <c r="J17" i="39"/>
  <c r="J16" i="39"/>
  <c r="J15" i="39"/>
  <c r="I14" i="39"/>
  <c r="H14" i="39"/>
  <c r="H20" i="39" s="1"/>
  <c r="H68" i="39" s="1"/>
  <c r="H98" i="39" s="1"/>
  <c r="G14" i="39"/>
  <c r="G20" i="39" s="1"/>
  <c r="J13" i="39"/>
  <c r="J11" i="39"/>
  <c r="J10" i="39"/>
  <c r="J9" i="39"/>
  <c r="J8" i="39"/>
  <c r="G68" i="42" l="1"/>
  <c r="J90" i="42"/>
  <c r="G97" i="42"/>
  <c r="J97" i="42" s="1"/>
  <c r="I68" i="42"/>
  <c r="I98" i="42" s="1"/>
  <c r="H20" i="42"/>
  <c r="H68" i="42" s="1"/>
  <c r="H98" i="42" s="1"/>
  <c r="J23" i="42"/>
  <c r="J74" i="42"/>
  <c r="J26" i="40"/>
  <c r="G101" i="40"/>
  <c r="G124" i="40"/>
  <c r="J124" i="40" s="1"/>
  <c r="J117" i="40"/>
  <c r="J21" i="40"/>
  <c r="J42" i="40"/>
  <c r="H52" i="40"/>
  <c r="J52" i="40" s="1"/>
  <c r="J105" i="40"/>
  <c r="J25" i="40"/>
  <c r="G26" i="38"/>
  <c r="J21" i="38"/>
  <c r="G101" i="38"/>
  <c r="G124" i="38"/>
  <c r="J124" i="38" s="1"/>
  <c r="J117" i="38"/>
  <c r="J52" i="38"/>
  <c r="J25" i="38"/>
  <c r="H26" i="38"/>
  <c r="H101" i="38" s="1"/>
  <c r="H125" i="38" s="1"/>
  <c r="J31" i="38"/>
  <c r="J105" i="38"/>
  <c r="J20" i="39"/>
  <c r="J34" i="39"/>
  <c r="G68" i="39"/>
  <c r="J74" i="39"/>
  <c r="G97" i="39"/>
  <c r="J97" i="39" s="1"/>
  <c r="C89" i="38"/>
  <c r="C34" i="39"/>
  <c r="C51" i="40"/>
  <c r="F74" i="38"/>
  <c r="F78" i="38"/>
  <c r="F46" i="38"/>
  <c r="H12" i="12"/>
  <c r="C84" i="38"/>
  <c r="F80" i="38"/>
  <c r="F83" i="38"/>
  <c r="C49" i="39"/>
  <c r="C31" i="40"/>
  <c r="C42" i="40"/>
  <c r="C45" i="40"/>
  <c r="C34" i="40"/>
  <c r="C52" i="40" s="1"/>
  <c r="C21" i="40"/>
  <c r="F29" i="40"/>
  <c r="F39" i="40"/>
  <c r="F43" i="40"/>
  <c r="C14" i="39"/>
  <c r="C20" i="39" s="1"/>
  <c r="C45" i="39"/>
  <c r="C56" i="39"/>
  <c r="C84" i="39"/>
  <c r="D45" i="39"/>
  <c r="E9" i="45"/>
  <c r="E10" i="45"/>
  <c r="E11" i="45"/>
  <c r="E12" i="45"/>
  <c r="E13" i="45"/>
  <c r="E15" i="45"/>
  <c r="E16" i="45"/>
  <c r="E17" i="45"/>
  <c r="E18" i="45"/>
  <c r="E19" i="45"/>
  <c r="E21" i="45"/>
  <c r="E22" i="45"/>
  <c r="E24" i="45"/>
  <c r="E25" i="45"/>
  <c r="E26" i="45"/>
  <c r="E27" i="45"/>
  <c r="E28" i="45"/>
  <c r="E29" i="45"/>
  <c r="E30" i="45"/>
  <c r="E31" i="45"/>
  <c r="E33" i="45"/>
  <c r="E35" i="45"/>
  <c r="E36" i="45"/>
  <c r="E37" i="45"/>
  <c r="E38" i="45"/>
  <c r="E39" i="45"/>
  <c r="E40" i="45"/>
  <c r="E41" i="45"/>
  <c r="E42" i="45"/>
  <c r="E43" i="45"/>
  <c r="E44" i="45"/>
  <c r="E46" i="45"/>
  <c r="E47" i="45"/>
  <c r="E48" i="45"/>
  <c r="E50" i="45"/>
  <c r="E51" i="45"/>
  <c r="C51" i="45"/>
  <c r="D51" i="45"/>
  <c r="E52" i="45"/>
  <c r="E53" i="45"/>
  <c r="E54" i="45"/>
  <c r="E55" i="45"/>
  <c r="E57" i="45"/>
  <c r="E58" i="45"/>
  <c r="E59" i="45"/>
  <c r="C59" i="45"/>
  <c r="D59" i="45"/>
  <c r="F59" i="45" s="1"/>
  <c r="E60" i="45"/>
  <c r="E61" i="45"/>
  <c r="E63" i="45"/>
  <c r="E64" i="45"/>
  <c r="E65" i="45"/>
  <c r="E67" i="45"/>
  <c r="E69" i="45"/>
  <c r="E70" i="45"/>
  <c r="E71" i="45"/>
  <c r="C71" i="45"/>
  <c r="D71" i="45"/>
  <c r="E72" i="45"/>
  <c r="C72" i="45"/>
  <c r="D72" i="45"/>
  <c r="F72" i="45" s="1"/>
  <c r="E73" i="45"/>
  <c r="E75" i="45"/>
  <c r="E76" i="45"/>
  <c r="E77" i="45"/>
  <c r="E78" i="45"/>
  <c r="E80" i="45"/>
  <c r="E81" i="45"/>
  <c r="E82" i="45"/>
  <c r="E83" i="45"/>
  <c r="E85" i="45"/>
  <c r="E86" i="45"/>
  <c r="E87" i="45"/>
  <c r="D87" i="45"/>
  <c r="F87" i="45" s="1"/>
  <c r="E88" i="45"/>
  <c r="E89" i="45"/>
  <c r="E91" i="45"/>
  <c r="E92" i="45"/>
  <c r="E93" i="45"/>
  <c r="E94" i="45"/>
  <c r="E95" i="45"/>
  <c r="E96" i="45"/>
  <c r="D9" i="45"/>
  <c r="D10" i="45"/>
  <c r="D11" i="45"/>
  <c r="D12" i="45"/>
  <c r="D13" i="45"/>
  <c r="D15" i="45"/>
  <c r="D16" i="45"/>
  <c r="D17" i="45"/>
  <c r="D18" i="45"/>
  <c r="D19" i="45"/>
  <c r="D21" i="45"/>
  <c r="D22" i="45"/>
  <c r="D24" i="45"/>
  <c r="D25" i="45"/>
  <c r="D26" i="45"/>
  <c r="D27" i="45"/>
  <c r="D28" i="45"/>
  <c r="D29" i="45"/>
  <c r="D30" i="45"/>
  <c r="D31" i="45"/>
  <c r="D33" i="45"/>
  <c r="D35" i="45"/>
  <c r="D36" i="45"/>
  <c r="D37" i="45"/>
  <c r="D38" i="45"/>
  <c r="D39" i="45"/>
  <c r="D40" i="45"/>
  <c r="D41" i="45"/>
  <c r="D42" i="45"/>
  <c r="D43" i="45"/>
  <c r="D44" i="45"/>
  <c r="D46" i="45"/>
  <c r="D47" i="45"/>
  <c r="D48" i="45"/>
  <c r="D50" i="45"/>
  <c r="D52" i="45"/>
  <c r="D53" i="45"/>
  <c r="D54" i="45"/>
  <c r="D55" i="45"/>
  <c r="D57" i="45"/>
  <c r="D58" i="45"/>
  <c r="D60" i="45"/>
  <c r="D61" i="45"/>
  <c r="D63" i="45"/>
  <c r="D64" i="45"/>
  <c r="D65" i="45"/>
  <c r="D67" i="45"/>
  <c r="D69" i="45"/>
  <c r="D70" i="45"/>
  <c r="D73" i="45"/>
  <c r="D75" i="45"/>
  <c r="D76" i="45"/>
  <c r="D77" i="45"/>
  <c r="D78" i="45"/>
  <c r="D80" i="45"/>
  <c r="D81" i="45"/>
  <c r="D82" i="45"/>
  <c r="D83" i="45"/>
  <c r="D85" i="45"/>
  <c r="D86" i="45"/>
  <c r="D88" i="45"/>
  <c r="D89" i="45"/>
  <c r="D91" i="45"/>
  <c r="D92" i="45"/>
  <c r="D93" i="45"/>
  <c r="D94" i="45"/>
  <c r="D95" i="45"/>
  <c r="D96" i="45"/>
  <c r="D8" i="45"/>
  <c r="E8" i="45"/>
  <c r="C9" i="45"/>
  <c r="C10" i="45"/>
  <c r="C11" i="45"/>
  <c r="F11" i="45" s="1"/>
  <c r="C12" i="45"/>
  <c r="C13" i="45"/>
  <c r="C15" i="45"/>
  <c r="F15" i="45"/>
  <c r="C16" i="45"/>
  <c r="C17" i="45"/>
  <c r="C18" i="45"/>
  <c r="C19" i="45"/>
  <c r="F19" i="45" s="1"/>
  <c r="C21" i="45"/>
  <c r="C22" i="45"/>
  <c r="C24" i="45"/>
  <c r="C25" i="45"/>
  <c r="C26" i="45"/>
  <c r="C27" i="45"/>
  <c r="F27" i="45" s="1"/>
  <c r="C28" i="45"/>
  <c r="C29" i="45"/>
  <c r="C30" i="45"/>
  <c r="C31" i="45"/>
  <c r="F31" i="45" s="1"/>
  <c r="C33" i="45"/>
  <c r="C35" i="45"/>
  <c r="F35" i="45" s="1"/>
  <c r="C36" i="45"/>
  <c r="C37" i="45"/>
  <c r="C38" i="45"/>
  <c r="C39" i="45"/>
  <c r="F39" i="45" s="1"/>
  <c r="C40" i="45"/>
  <c r="C41" i="45"/>
  <c r="C42" i="45"/>
  <c r="C43" i="45"/>
  <c r="F43" i="45" s="1"/>
  <c r="C44" i="45"/>
  <c r="C46" i="45"/>
  <c r="C47" i="45"/>
  <c r="F47" i="45" s="1"/>
  <c r="C48" i="45"/>
  <c r="C50" i="45"/>
  <c r="C52" i="45"/>
  <c r="C53" i="45"/>
  <c r="C54" i="45"/>
  <c r="C55" i="45"/>
  <c r="F55" i="45" s="1"/>
  <c r="C57" i="45"/>
  <c r="C58" i="45"/>
  <c r="C60" i="45"/>
  <c r="C61" i="45"/>
  <c r="C63" i="45"/>
  <c r="F63" i="45" s="1"/>
  <c r="C64" i="45"/>
  <c r="C65" i="45"/>
  <c r="C67" i="45"/>
  <c r="F67" i="45" s="1"/>
  <c r="C69" i="45"/>
  <c r="C70" i="45"/>
  <c r="C73" i="45"/>
  <c r="C75" i="45"/>
  <c r="C76" i="45"/>
  <c r="C77" i="45"/>
  <c r="C78" i="45"/>
  <c r="C80" i="45"/>
  <c r="C81" i="45"/>
  <c r="C82" i="45"/>
  <c r="C83" i="45"/>
  <c r="F83" i="45" s="1"/>
  <c r="C85" i="45"/>
  <c r="C86" i="45"/>
  <c r="F86" i="45" s="1"/>
  <c r="C88" i="45"/>
  <c r="C89" i="45"/>
  <c r="C91" i="45"/>
  <c r="F91" i="45" s="1"/>
  <c r="C92" i="45"/>
  <c r="C93" i="45"/>
  <c r="F93" i="45" s="1"/>
  <c r="C94" i="45"/>
  <c r="C95" i="45"/>
  <c r="F95" i="45" s="1"/>
  <c r="C96" i="45"/>
  <c r="C8" i="45"/>
  <c r="F94" i="45"/>
  <c r="F89" i="45"/>
  <c r="F85" i="45"/>
  <c r="F82" i="45"/>
  <c r="F81" i="45"/>
  <c r="F78" i="45"/>
  <c r="F77" i="45"/>
  <c r="F75" i="45"/>
  <c r="F73" i="45"/>
  <c r="F70" i="45"/>
  <c r="F69" i="45"/>
  <c r="F65" i="45"/>
  <c r="F61" i="45"/>
  <c r="F58" i="45"/>
  <c r="F57" i="45"/>
  <c r="F54" i="45"/>
  <c r="F53" i="45"/>
  <c r="F50" i="45"/>
  <c r="F46" i="45"/>
  <c r="F42" i="45"/>
  <c r="F41" i="45"/>
  <c r="F38" i="45"/>
  <c r="F37" i="45"/>
  <c r="F33" i="45"/>
  <c r="F30" i="45"/>
  <c r="F29" i="45"/>
  <c r="F26" i="45"/>
  <c r="F25" i="45"/>
  <c r="F22" i="45"/>
  <c r="F21" i="45"/>
  <c r="F18" i="45"/>
  <c r="F17" i="45"/>
  <c r="F13" i="45"/>
  <c r="F10" i="45"/>
  <c r="F9" i="45"/>
  <c r="F8" i="45"/>
  <c r="E9" i="44"/>
  <c r="E10" i="44"/>
  <c r="E11" i="44"/>
  <c r="E12" i="44"/>
  <c r="E13" i="44"/>
  <c r="E14" i="44"/>
  <c r="E15" i="44"/>
  <c r="E16" i="44"/>
  <c r="E17" i="44"/>
  <c r="E18" i="44"/>
  <c r="E19" i="44"/>
  <c r="E20" i="44"/>
  <c r="E22" i="44"/>
  <c r="E23" i="44"/>
  <c r="E24" i="44"/>
  <c r="E27" i="44"/>
  <c r="E28" i="44"/>
  <c r="E29" i="44"/>
  <c r="E30" i="44"/>
  <c r="E32" i="44"/>
  <c r="E33" i="44"/>
  <c r="E35" i="44"/>
  <c r="E36" i="44"/>
  <c r="E37" i="44"/>
  <c r="E38" i="44"/>
  <c r="E39" i="44"/>
  <c r="E40" i="44"/>
  <c r="E41" i="44"/>
  <c r="E43" i="44"/>
  <c r="E44" i="44"/>
  <c r="E46" i="44"/>
  <c r="E47" i="44"/>
  <c r="E48" i="44"/>
  <c r="E49" i="44"/>
  <c r="E50" i="44"/>
  <c r="E51" i="38"/>
  <c r="E51" i="44" s="1"/>
  <c r="E53" i="44"/>
  <c r="E54" i="44"/>
  <c r="E55" i="44"/>
  <c r="E56" i="44"/>
  <c r="E57" i="44"/>
  <c r="E58" i="44"/>
  <c r="E59" i="44"/>
  <c r="E60" i="44"/>
  <c r="E62" i="44"/>
  <c r="E63" i="44"/>
  <c r="E64" i="44"/>
  <c r="E65" i="44"/>
  <c r="E66" i="44"/>
  <c r="E67" i="44"/>
  <c r="E68" i="44"/>
  <c r="E69" i="44"/>
  <c r="E70" i="44"/>
  <c r="E71" i="44"/>
  <c r="E72" i="44"/>
  <c r="E73" i="44"/>
  <c r="E74" i="44"/>
  <c r="E76" i="44"/>
  <c r="C76" i="44"/>
  <c r="D76" i="44"/>
  <c r="F76" i="44"/>
  <c r="E77" i="44"/>
  <c r="E78" i="44"/>
  <c r="E79" i="44"/>
  <c r="E80" i="44"/>
  <c r="E81" i="44"/>
  <c r="E82" i="44"/>
  <c r="E83" i="44"/>
  <c r="E85" i="44"/>
  <c r="E86" i="44"/>
  <c r="E87" i="44"/>
  <c r="E88" i="44"/>
  <c r="E90" i="44"/>
  <c r="E91" i="44"/>
  <c r="E92" i="44"/>
  <c r="E93" i="44"/>
  <c r="E94" i="44"/>
  <c r="E95" i="44"/>
  <c r="E96" i="44"/>
  <c r="E97" i="44"/>
  <c r="E98" i="44"/>
  <c r="E100" i="44"/>
  <c r="E102" i="44"/>
  <c r="E103" i="44"/>
  <c r="E104" i="44"/>
  <c r="E106" i="44"/>
  <c r="E107" i="44"/>
  <c r="E108" i="44"/>
  <c r="E109" i="44"/>
  <c r="E111" i="44"/>
  <c r="E112" i="44"/>
  <c r="E114" i="44"/>
  <c r="E115" i="44"/>
  <c r="E116" i="44"/>
  <c r="E118" i="44"/>
  <c r="E119" i="44"/>
  <c r="E120" i="44"/>
  <c r="E121" i="44"/>
  <c r="E123" i="44"/>
  <c r="C11" i="44"/>
  <c r="D11" i="44"/>
  <c r="F11" i="44"/>
  <c r="C23" i="44"/>
  <c r="D23" i="44"/>
  <c r="F23" i="44" s="1"/>
  <c r="C39" i="44"/>
  <c r="D39" i="44"/>
  <c r="F39" i="44" s="1"/>
  <c r="C47" i="44"/>
  <c r="D47" i="44"/>
  <c r="F47" i="44" s="1"/>
  <c r="C59" i="44"/>
  <c r="D59" i="44"/>
  <c r="E8" i="44"/>
  <c r="D9" i="44"/>
  <c r="D10" i="44"/>
  <c r="D12" i="44"/>
  <c r="D13" i="44"/>
  <c r="D14" i="44"/>
  <c r="D15" i="44"/>
  <c r="D16" i="44"/>
  <c r="D17" i="44"/>
  <c r="D18" i="44"/>
  <c r="D19" i="44"/>
  <c r="D20" i="44"/>
  <c r="D22" i="44"/>
  <c r="D24" i="44"/>
  <c r="D27" i="44"/>
  <c r="D28" i="44"/>
  <c r="D29" i="44"/>
  <c r="D30" i="44"/>
  <c r="D32" i="44"/>
  <c r="D33" i="44"/>
  <c r="D35" i="44"/>
  <c r="D36" i="44"/>
  <c r="D37" i="44"/>
  <c r="D38" i="44"/>
  <c r="D40" i="44"/>
  <c r="D41" i="44"/>
  <c r="D43" i="44"/>
  <c r="D44" i="44"/>
  <c r="D46" i="44"/>
  <c r="D48" i="44"/>
  <c r="D49" i="44"/>
  <c r="D50" i="44"/>
  <c r="D53" i="44"/>
  <c r="D54" i="44"/>
  <c r="D55" i="44"/>
  <c r="D56" i="44"/>
  <c r="D57" i="44"/>
  <c r="D58" i="44"/>
  <c r="D60" i="44"/>
  <c r="D62" i="44"/>
  <c r="D63" i="44"/>
  <c r="D64" i="44"/>
  <c r="D65" i="44"/>
  <c r="D66" i="44"/>
  <c r="D67" i="44"/>
  <c r="D68" i="44"/>
  <c r="D69" i="44"/>
  <c r="D70" i="44"/>
  <c r="D71" i="44"/>
  <c r="D72" i="44"/>
  <c r="D73" i="44"/>
  <c r="D74" i="44"/>
  <c r="D75" i="38"/>
  <c r="D77" i="44"/>
  <c r="D78" i="44"/>
  <c r="D79" i="44"/>
  <c r="C79" i="44"/>
  <c r="F79" i="44" s="1"/>
  <c r="D80" i="44"/>
  <c r="D81" i="44"/>
  <c r="D82" i="44"/>
  <c r="D83" i="44"/>
  <c r="C83" i="44"/>
  <c r="F83" i="44"/>
  <c r="D85" i="44"/>
  <c r="D86" i="44"/>
  <c r="D87" i="44"/>
  <c r="C87" i="44"/>
  <c r="F87" i="44" s="1"/>
  <c r="D88" i="44"/>
  <c r="D90" i="44"/>
  <c r="D91" i="44"/>
  <c r="D92" i="44"/>
  <c r="D93" i="44"/>
  <c r="D94" i="44"/>
  <c r="D95" i="44"/>
  <c r="D96" i="44"/>
  <c r="D97" i="44"/>
  <c r="D98" i="44"/>
  <c r="D100" i="44"/>
  <c r="D102" i="44"/>
  <c r="D103" i="44"/>
  <c r="C103" i="44"/>
  <c r="F103" i="44" s="1"/>
  <c r="D104" i="44"/>
  <c r="D106" i="44"/>
  <c r="D107" i="44"/>
  <c r="D108" i="44"/>
  <c r="D109" i="44"/>
  <c r="D111" i="44"/>
  <c r="C111" i="44"/>
  <c r="F111" i="44" s="1"/>
  <c r="D112" i="44"/>
  <c r="D114" i="44"/>
  <c r="D115" i="44"/>
  <c r="D116" i="44"/>
  <c r="D118" i="44"/>
  <c r="D119" i="44"/>
  <c r="C119" i="44"/>
  <c r="F119" i="44" s="1"/>
  <c r="D120" i="44"/>
  <c r="D121" i="44"/>
  <c r="D123" i="44"/>
  <c r="D8" i="44"/>
  <c r="C9" i="44"/>
  <c r="C10" i="44"/>
  <c r="C12" i="44"/>
  <c r="C13" i="44"/>
  <c r="C14" i="44"/>
  <c r="C15" i="44"/>
  <c r="C16" i="44"/>
  <c r="C17" i="44"/>
  <c r="C18" i="44"/>
  <c r="C19" i="44"/>
  <c r="C20" i="44"/>
  <c r="C21" i="38"/>
  <c r="C21" i="44" s="1"/>
  <c r="C22" i="44"/>
  <c r="C24" i="44"/>
  <c r="C25" i="38"/>
  <c r="C26" i="38"/>
  <c r="C27" i="44"/>
  <c r="C28" i="44"/>
  <c r="C29" i="44"/>
  <c r="C30" i="44"/>
  <c r="C31" i="38"/>
  <c r="C31" i="44" s="1"/>
  <c r="C32" i="44"/>
  <c r="C33" i="44"/>
  <c r="C34" i="38"/>
  <c r="C34" i="44" s="1"/>
  <c r="C35" i="44"/>
  <c r="C36" i="44"/>
  <c r="C37" i="44"/>
  <c r="C38" i="44"/>
  <c r="C40" i="44"/>
  <c r="C41" i="44"/>
  <c r="C42" i="38"/>
  <c r="C42" i="44" s="1"/>
  <c r="C43" i="44"/>
  <c r="C44" i="44"/>
  <c r="C45" i="38"/>
  <c r="C45" i="44" s="1"/>
  <c r="C46" i="44"/>
  <c r="C48" i="44"/>
  <c r="C49" i="44"/>
  <c r="C50" i="44"/>
  <c r="C51" i="38"/>
  <c r="C51" i="44" s="1"/>
  <c r="C52" i="38"/>
  <c r="C52" i="44" s="1"/>
  <c r="C53" i="44"/>
  <c r="C54" i="44"/>
  <c r="C55" i="44"/>
  <c r="C56" i="44"/>
  <c r="C57" i="44"/>
  <c r="C58" i="44"/>
  <c r="C60" i="44"/>
  <c r="C61" i="38"/>
  <c r="C62" i="44"/>
  <c r="C63" i="44"/>
  <c r="C64" i="44"/>
  <c r="C65" i="44"/>
  <c r="C66" i="44"/>
  <c r="C67" i="44"/>
  <c r="C68" i="44"/>
  <c r="C69" i="44"/>
  <c r="C70" i="44"/>
  <c r="C71" i="44"/>
  <c r="C72" i="44"/>
  <c r="C73" i="44"/>
  <c r="C74" i="44"/>
  <c r="C75" i="38"/>
  <c r="C77" i="44"/>
  <c r="C78" i="44"/>
  <c r="C80" i="44"/>
  <c r="C81" i="44"/>
  <c r="C82" i="44"/>
  <c r="C85" i="44"/>
  <c r="C86" i="44"/>
  <c r="C88" i="44"/>
  <c r="C90" i="44"/>
  <c r="C91" i="44"/>
  <c r="C92" i="44"/>
  <c r="C93" i="44"/>
  <c r="C94" i="44"/>
  <c r="C95" i="44"/>
  <c r="C96" i="44"/>
  <c r="C97" i="44"/>
  <c r="C98" i="44"/>
  <c r="C102" i="44"/>
  <c r="C104" i="44"/>
  <c r="C106" i="44"/>
  <c r="C107" i="44"/>
  <c r="C108" i="44"/>
  <c r="C109" i="44"/>
  <c r="C112" i="44"/>
  <c r="C114" i="44"/>
  <c r="C115" i="44"/>
  <c r="C116" i="44"/>
  <c r="C118" i="44"/>
  <c r="C120" i="44"/>
  <c r="C121" i="44"/>
  <c r="C123" i="44"/>
  <c r="F91" i="44"/>
  <c r="F95" i="44"/>
  <c r="C8" i="44"/>
  <c r="F123" i="44"/>
  <c r="F121" i="44"/>
  <c r="F118" i="44"/>
  <c r="F115" i="44"/>
  <c r="F114" i="44"/>
  <c r="F109" i="44"/>
  <c r="F107" i="44"/>
  <c r="F106" i="44"/>
  <c r="F102" i="44"/>
  <c r="F98" i="44"/>
  <c r="F97" i="44"/>
  <c r="F94" i="44"/>
  <c r="F93" i="44"/>
  <c r="F90" i="44"/>
  <c r="F86" i="44"/>
  <c r="F85" i="44"/>
  <c r="F82" i="44"/>
  <c r="F81" i="44"/>
  <c r="F78" i="44"/>
  <c r="F77" i="44"/>
  <c r="F74" i="44"/>
  <c r="F73" i="44"/>
  <c r="F71" i="44"/>
  <c r="F70" i="44"/>
  <c r="F69" i="44"/>
  <c r="F66" i="44"/>
  <c r="F65" i="44"/>
  <c r="F62" i="44"/>
  <c r="F58" i="44"/>
  <c r="F57" i="44"/>
  <c r="F55" i="44"/>
  <c r="F54" i="44"/>
  <c r="F53" i="44"/>
  <c r="F50" i="44"/>
  <c r="F49" i="44"/>
  <c r="F46" i="44"/>
  <c r="F43" i="44"/>
  <c r="F41" i="44"/>
  <c r="F38" i="44"/>
  <c r="F37" i="44"/>
  <c r="F33" i="44"/>
  <c r="F30" i="44"/>
  <c r="F29" i="44"/>
  <c r="F22" i="44"/>
  <c r="F19" i="44"/>
  <c r="F18" i="44"/>
  <c r="F17" i="44"/>
  <c r="F15" i="44"/>
  <c r="F14" i="44"/>
  <c r="F13" i="44"/>
  <c r="F10" i="44"/>
  <c r="F9" i="44"/>
  <c r="F12" i="45"/>
  <c r="F96" i="45"/>
  <c r="F92" i="45"/>
  <c r="F88" i="45"/>
  <c r="F80" i="45"/>
  <c r="F76" i="45"/>
  <c r="F64" i="45"/>
  <c r="F60" i="45"/>
  <c r="F52" i="45"/>
  <c r="F48" i="45"/>
  <c r="F44" i="45"/>
  <c r="F40" i="45"/>
  <c r="F36" i="45"/>
  <c r="F28" i="45"/>
  <c r="F24" i="45"/>
  <c r="F16" i="45"/>
  <c r="F67" i="44"/>
  <c r="F63" i="44"/>
  <c r="F35" i="44"/>
  <c r="F27" i="44"/>
  <c r="F120" i="44"/>
  <c r="F108" i="44"/>
  <c r="F60" i="44"/>
  <c r="F32" i="44"/>
  <c r="F20" i="44"/>
  <c r="F16" i="44"/>
  <c r="F12" i="44"/>
  <c r="F116" i="44"/>
  <c r="F112" i="44"/>
  <c r="F104" i="44"/>
  <c r="F96" i="44"/>
  <c r="F92" i="44"/>
  <c r="F88" i="44"/>
  <c r="F80" i="44"/>
  <c r="F72" i="44"/>
  <c r="F68" i="44"/>
  <c r="F64" i="44"/>
  <c r="F56" i="44"/>
  <c r="F48" i="44"/>
  <c r="F44" i="44"/>
  <c r="F40" i="44"/>
  <c r="F36" i="44"/>
  <c r="F28" i="44"/>
  <c r="F24" i="44"/>
  <c r="F8" i="44"/>
  <c r="F8" i="42"/>
  <c r="F9" i="42"/>
  <c r="F10" i="42"/>
  <c r="F11" i="42"/>
  <c r="F12" i="42"/>
  <c r="F13" i="42"/>
  <c r="C14" i="42"/>
  <c r="C14" i="45" s="1"/>
  <c r="D14" i="42"/>
  <c r="D20" i="42" s="1"/>
  <c r="E14" i="42"/>
  <c r="E20" i="42" s="1"/>
  <c r="E68" i="42" s="1"/>
  <c r="F15" i="42"/>
  <c r="F16" i="42"/>
  <c r="F17" i="42"/>
  <c r="F18" i="42"/>
  <c r="F19" i="42"/>
  <c r="F21" i="42"/>
  <c r="F22" i="42"/>
  <c r="C23" i="42"/>
  <c r="D23" i="42"/>
  <c r="E23" i="42"/>
  <c r="F24" i="42"/>
  <c r="F25" i="42"/>
  <c r="F26" i="42"/>
  <c r="F27" i="42"/>
  <c r="F28" i="42"/>
  <c r="F29" i="42"/>
  <c r="F30" i="42"/>
  <c r="F31" i="42"/>
  <c r="C32" i="42"/>
  <c r="C32" i="45" s="1"/>
  <c r="D32" i="42"/>
  <c r="E32" i="42"/>
  <c r="F33" i="42"/>
  <c r="F35" i="42"/>
  <c r="F36" i="42"/>
  <c r="F37" i="42"/>
  <c r="F38" i="42"/>
  <c r="F39" i="42"/>
  <c r="F40" i="42"/>
  <c r="F41" i="42"/>
  <c r="F42" i="42"/>
  <c r="F43" i="42"/>
  <c r="F44" i="42"/>
  <c r="C45" i="42"/>
  <c r="C45" i="45" s="1"/>
  <c r="D45" i="42"/>
  <c r="D45" i="45" s="1"/>
  <c r="E45" i="42"/>
  <c r="F46" i="42"/>
  <c r="F47" i="42"/>
  <c r="F48" i="42"/>
  <c r="C49" i="42"/>
  <c r="C49" i="45" s="1"/>
  <c r="D49" i="42"/>
  <c r="E49" i="42"/>
  <c r="F50" i="42"/>
  <c r="F51" i="42"/>
  <c r="F52" i="42"/>
  <c r="F53" i="42"/>
  <c r="F54" i="42"/>
  <c r="F55" i="42"/>
  <c r="C56" i="42"/>
  <c r="C56" i="45" s="1"/>
  <c r="D56" i="42"/>
  <c r="E56" i="42"/>
  <c r="F57" i="42"/>
  <c r="F58" i="42"/>
  <c r="F59" i="42"/>
  <c r="F60" i="42"/>
  <c r="F61" i="42"/>
  <c r="C62" i="42"/>
  <c r="D62" i="42"/>
  <c r="E62" i="42"/>
  <c r="F63" i="42"/>
  <c r="F64" i="42"/>
  <c r="F65" i="42"/>
  <c r="C66" i="42"/>
  <c r="D66" i="42"/>
  <c r="E66" i="42"/>
  <c r="F67" i="42"/>
  <c r="F69" i="42"/>
  <c r="F70" i="42"/>
  <c r="F71" i="42"/>
  <c r="F72" i="42"/>
  <c r="F73" i="42"/>
  <c r="C74" i="42"/>
  <c r="D74" i="42"/>
  <c r="E74" i="42"/>
  <c r="F75" i="42"/>
  <c r="F76" i="42"/>
  <c r="F77" i="42"/>
  <c r="F78" i="42"/>
  <c r="C79" i="42"/>
  <c r="D79" i="42"/>
  <c r="E79" i="42"/>
  <c r="F80" i="42"/>
  <c r="F81" i="42"/>
  <c r="F82" i="42"/>
  <c r="F83" i="42"/>
  <c r="C84" i="42"/>
  <c r="C84" i="45" s="1"/>
  <c r="D84" i="42"/>
  <c r="E84" i="42"/>
  <c r="E90" i="42" s="1"/>
  <c r="E97" i="42" s="1"/>
  <c r="F85" i="42"/>
  <c r="F86" i="42"/>
  <c r="F87" i="42"/>
  <c r="F88" i="42"/>
  <c r="F89" i="42"/>
  <c r="F91" i="42"/>
  <c r="F92" i="42"/>
  <c r="F93" i="42"/>
  <c r="F94" i="42"/>
  <c r="F95" i="42"/>
  <c r="F96" i="42"/>
  <c r="F27" i="40"/>
  <c r="C25" i="40"/>
  <c r="C61" i="40"/>
  <c r="C61" i="44" s="1"/>
  <c r="C75" i="40"/>
  <c r="C84" i="40"/>
  <c r="C84" i="44" s="1"/>
  <c r="C89" i="40"/>
  <c r="C89" i="44" s="1"/>
  <c r="C99" i="40"/>
  <c r="C105" i="40"/>
  <c r="C110" i="40"/>
  <c r="C122" i="40"/>
  <c r="D21" i="40"/>
  <c r="D25" i="40"/>
  <c r="D31" i="40"/>
  <c r="D34" i="40"/>
  <c r="D42" i="40"/>
  <c r="D45" i="40"/>
  <c r="D51" i="40"/>
  <c r="D61" i="40"/>
  <c r="D75" i="40"/>
  <c r="D75" i="44" s="1"/>
  <c r="D84" i="40"/>
  <c r="D89" i="40"/>
  <c r="D99" i="40"/>
  <c r="D105" i="40"/>
  <c r="D110" i="40"/>
  <c r="D113" i="40"/>
  <c r="D122" i="40"/>
  <c r="E21" i="40"/>
  <c r="E26" i="40" s="1"/>
  <c r="E25" i="40"/>
  <c r="E31" i="40"/>
  <c r="E34" i="40"/>
  <c r="E42" i="40"/>
  <c r="E45" i="40"/>
  <c r="E61" i="40"/>
  <c r="E75" i="40"/>
  <c r="E84" i="40"/>
  <c r="E89" i="40"/>
  <c r="E99" i="40"/>
  <c r="E105" i="40"/>
  <c r="E110" i="40"/>
  <c r="E113" i="40"/>
  <c r="E122" i="40"/>
  <c r="F123" i="40"/>
  <c r="F121" i="40"/>
  <c r="F120" i="40"/>
  <c r="F119" i="40"/>
  <c r="F118" i="40"/>
  <c r="F116" i="40"/>
  <c r="F115" i="40"/>
  <c r="F114" i="40"/>
  <c r="F113" i="40"/>
  <c r="F112" i="40"/>
  <c r="F111" i="40"/>
  <c r="F109" i="40"/>
  <c r="F108" i="40"/>
  <c r="F107" i="40"/>
  <c r="F106" i="40"/>
  <c r="F104" i="40"/>
  <c r="F103" i="40"/>
  <c r="F102" i="40"/>
  <c r="F100" i="40"/>
  <c r="F98" i="40"/>
  <c r="F97" i="40"/>
  <c r="F96" i="40"/>
  <c r="F95" i="40"/>
  <c r="F94" i="40"/>
  <c r="F93" i="40"/>
  <c r="F92" i="40"/>
  <c r="F91" i="40"/>
  <c r="F90" i="40"/>
  <c r="F88" i="40"/>
  <c r="F87" i="40"/>
  <c r="F86" i="40"/>
  <c r="F85" i="40"/>
  <c r="F83" i="40"/>
  <c r="F82" i="40"/>
  <c r="F81" i="40"/>
  <c r="F80" i="40"/>
  <c r="F79" i="40"/>
  <c r="F78" i="40"/>
  <c r="F77" i="40"/>
  <c r="F76" i="40"/>
  <c r="F74" i="40"/>
  <c r="F73" i="40"/>
  <c r="F72" i="40"/>
  <c r="F71" i="40"/>
  <c r="F70" i="40"/>
  <c r="F69" i="40"/>
  <c r="F68" i="40"/>
  <c r="F67" i="40"/>
  <c r="F66" i="40"/>
  <c r="F65" i="40"/>
  <c r="F64" i="40"/>
  <c r="F63" i="40"/>
  <c r="F62" i="40"/>
  <c r="F60" i="40"/>
  <c r="F59" i="40"/>
  <c r="F58" i="40"/>
  <c r="F57" i="40"/>
  <c r="F56" i="40"/>
  <c r="F55" i="40"/>
  <c r="F54" i="40"/>
  <c r="F53" i="40"/>
  <c r="F51" i="40"/>
  <c r="F50" i="40"/>
  <c r="F49" i="40"/>
  <c r="F48" i="40"/>
  <c r="F47" i="40"/>
  <c r="F46" i="40"/>
  <c r="F45" i="40"/>
  <c r="F44" i="40"/>
  <c r="F41" i="40"/>
  <c r="F40" i="40"/>
  <c r="F38" i="40"/>
  <c r="F37" i="40"/>
  <c r="F36" i="40"/>
  <c r="F35" i="40"/>
  <c r="F33" i="40"/>
  <c r="F32" i="40"/>
  <c r="F30" i="40"/>
  <c r="F28" i="40"/>
  <c r="F25" i="40"/>
  <c r="F24" i="40"/>
  <c r="F23" i="40"/>
  <c r="F22" i="40"/>
  <c r="F20" i="40"/>
  <c r="F19" i="40"/>
  <c r="F18" i="40"/>
  <c r="F17" i="40"/>
  <c r="F16" i="40"/>
  <c r="F15" i="40"/>
  <c r="F14" i="40"/>
  <c r="F13" i="40"/>
  <c r="F12" i="40"/>
  <c r="F11" i="40"/>
  <c r="F10" i="40"/>
  <c r="F9" i="40"/>
  <c r="D84" i="39"/>
  <c r="D84" i="45" s="1"/>
  <c r="E84" i="39"/>
  <c r="E84" i="45" s="1"/>
  <c r="D79" i="39"/>
  <c r="D79" i="45" s="1"/>
  <c r="E79" i="39"/>
  <c r="E79" i="45" s="1"/>
  <c r="C79" i="39"/>
  <c r="C79" i="45" s="1"/>
  <c r="D74" i="39"/>
  <c r="D74" i="45" s="1"/>
  <c r="E74" i="39"/>
  <c r="E74" i="45" s="1"/>
  <c r="C74" i="39"/>
  <c r="D66" i="39"/>
  <c r="D66" i="45" s="1"/>
  <c r="E66" i="39"/>
  <c r="E66" i="45" s="1"/>
  <c r="C66" i="39"/>
  <c r="C66" i="45" s="1"/>
  <c r="D62" i="39"/>
  <c r="D62" i="45" s="1"/>
  <c r="E62" i="39"/>
  <c r="E62" i="45" s="1"/>
  <c r="C62" i="39"/>
  <c r="C62" i="45" s="1"/>
  <c r="D56" i="39"/>
  <c r="D56" i="45" s="1"/>
  <c r="E56" i="39"/>
  <c r="E56" i="45" s="1"/>
  <c r="D49" i="39"/>
  <c r="D49" i="45" s="1"/>
  <c r="E49" i="39"/>
  <c r="E45" i="39"/>
  <c r="E45" i="45" s="1"/>
  <c r="F9" i="39"/>
  <c r="F10" i="39"/>
  <c r="F11" i="39"/>
  <c r="F12" i="39"/>
  <c r="F13" i="39"/>
  <c r="F15" i="39"/>
  <c r="F16" i="39"/>
  <c r="F17" i="39"/>
  <c r="F18" i="39"/>
  <c r="F19" i="39"/>
  <c r="F21" i="39"/>
  <c r="F22" i="39"/>
  <c r="F24" i="39"/>
  <c r="F25" i="39"/>
  <c r="F26" i="39"/>
  <c r="F27" i="39"/>
  <c r="F28" i="39"/>
  <c r="F29" i="39"/>
  <c r="F30" i="39"/>
  <c r="F31" i="39"/>
  <c r="F33" i="39"/>
  <c r="F35" i="39"/>
  <c r="F36" i="39"/>
  <c r="F37" i="39"/>
  <c r="F38" i="39"/>
  <c r="F39" i="39"/>
  <c r="F40" i="39"/>
  <c r="F41" i="39"/>
  <c r="F42" i="39"/>
  <c r="F43" i="39"/>
  <c r="F44" i="39"/>
  <c r="F46" i="39"/>
  <c r="F47" i="39"/>
  <c r="F48" i="39"/>
  <c r="F50" i="39"/>
  <c r="F51" i="39"/>
  <c r="F52" i="39"/>
  <c r="F53" i="39"/>
  <c r="F54" i="39"/>
  <c r="F55" i="39"/>
  <c r="F57" i="39"/>
  <c r="F58" i="39"/>
  <c r="F59" i="39"/>
  <c r="F60" i="39"/>
  <c r="F61" i="39"/>
  <c r="F63" i="39"/>
  <c r="F64" i="39"/>
  <c r="F65" i="39"/>
  <c r="F67" i="39"/>
  <c r="F69" i="39"/>
  <c r="F70" i="39"/>
  <c r="F71" i="39"/>
  <c r="F72" i="39"/>
  <c r="F73" i="39"/>
  <c r="F75" i="39"/>
  <c r="F76" i="39"/>
  <c r="F77" i="39"/>
  <c r="F78" i="39"/>
  <c r="F80" i="39"/>
  <c r="F81" i="39"/>
  <c r="F82" i="39"/>
  <c r="F83" i="39"/>
  <c r="F85" i="39"/>
  <c r="F86" i="39"/>
  <c r="F87" i="39"/>
  <c r="F88" i="39"/>
  <c r="F89" i="39"/>
  <c r="F91" i="39"/>
  <c r="F92" i="39"/>
  <c r="F93" i="39"/>
  <c r="F94" i="39"/>
  <c r="F95" i="39"/>
  <c r="F96" i="39"/>
  <c r="F8" i="39"/>
  <c r="D32" i="39"/>
  <c r="D32" i="45" s="1"/>
  <c r="F32" i="39"/>
  <c r="E32" i="39"/>
  <c r="E32" i="45" s="1"/>
  <c r="D23" i="39"/>
  <c r="D23" i="45" s="1"/>
  <c r="E23" i="39"/>
  <c r="E34" i="39" s="1"/>
  <c r="C23" i="39"/>
  <c r="C23" i="45" s="1"/>
  <c r="D14" i="39"/>
  <c r="D14" i="45" s="1"/>
  <c r="D20" i="39"/>
  <c r="E14" i="39"/>
  <c r="E14" i="45" s="1"/>
  <c r="E20" i="39"/>
  <c r="D51" i="38"/>
  <c r="D51" i="44" s="1"/>
  <c r="D84" i="38"/>
  <c r="D84" i="44" s="1"/>
  <c r="D122" i="38"/>
  <c r="D122" i="44" s="1"/>
  <c r="E122" i="38"/>
  <c r="E122" i="44" s="1"/>
  <c r="C122" i="38"/>
  <c r="C122" i="44" s="1"/>
  <c r="F122" i="38"/>
  <c r="D113" i="38"/>
  <c r="D113" i="44" s="1"/>
  <c r="E113" i="38"/>
  <c r="E113" i="44" s="1"/>
  <c r="D110" i="38"/>
  <c r="D110" i="44" s="1"/>
  <c r="E110" i="38"/>
  <c r="E110" i="44" s="1"/>
  <c r="C110" i="38"/>
  <c r="C110" i="44" s="1"/>
  <c r="D105" i="38"/>
  <c r="D105" i="44" s="1"/>
  <c r="E105" i="38"/>
  <c r="E105" i="44" s="1"/>
  <c r="C105" i="38"/>
  <c r="C117" i="38" s="1"/>
  <c r="D99" i="38"/>
  <c r="D99" i="44" s="1"/>
  <c r="E99" i="38"/>
  <c r="E99" i="44" s="1"/>
  <c r="C99" i="38"/>
  <c r="C99" i="44" s="1"/>
  <c r="D89" i="38"/>
  <c r="D89" i="44" s="1"/>
  <c r="E89" i="38"/>
  <c r="E89" i="44" s="1"/>
  <c r="E84" i="38"/>
  <c r="E84" i="44" s="1"/>
  <c r="E75" i="38"/>
  <c r="E75" i="44" s="1"/>
  <c r="D61" i="38"/>
  <c r="D61" i="44" s="1"/>
  <c r="E61" i="38"/>
  <c r="E61" i="44" s="1"/>
  <c r="F9" i="38"/>
  <c r="F10" i="38"/>
  <c r="F11" i="38"/>
  <c r="F12" i="38"/>
  <c r="F13" i="38"/>
  <c r="F14" i="38"/>
  <c r="F15" i="38"/>
  <c r="F16" i="38"/>
  <c r="F17" i="38"/>
  <c r="F18" i="38"/>
  <c r="F19" i="38"/>
  <c r="F20" i="38"/>
  <c r="F22" i="38"/>
  <c r="F23" i="38"/>
  <c r="F24" i="38"/>
  <c r="F27" i="38"/>
  <c r="F28" i="38"/>
  <c r="F29" i="38"/>
  <c r="F30" i="38"/>
  <c r="F32" i="38"/>
  <c r="F33" i="38"/>
  <c r="F35" i="38"/>
  <c r="F36" i="38"/>
  <c r="F37" i="38"/>
  <c r="F38" i="38"/>
  <c r="F39" i="38"/>
  <c r="F40" i="38"/>
  <c r="F41" i="38"/>
  <c r="F43" i="38"/>
  <c r="F44" i="38"/>
  <c r="F47" i="38"/>
  <c r="F48" i="38"/>
  <c r="F49" i="38"/>
  <c r="F50" i="38"/>
  <c r="F53" i="38"/>
  <c r="F54" i="38"/>
  <c r="F55" i="38"/>
  <c r="F56" i="38"/>
  <c r="F57" i="38"/>
  <c r="F58" i="38"/>
  <c r="F59" i="38"/>
  <c r="F60" i="38"/>
  <c r="F62" i="38"/>
  <c r="F63" i="38"/>
  <c r="F64" i="38"/>
  <c r="F65" i="38"/>
  <c r="F66" i="38"/>
  <c r="F67" i="38"/>
  <c r="F68" i="38"/>
  <c r="F69" i="38"/>
  <c r="F70" i="38"/>
  <c r="F71" i="38"/>
  <c r="F72" i="38"/>
  <c r="F76" i="38"/>
  <c r="F77" i="38"/>
  <c r="F79" i="38"/>
  <c r="F81" i="38"/>
  <c r="F82" i="38"/>
  <c r="F85" i="38"/>
  <c r="F86" i="38"/>
  <c r="F87" i="38"/>
  <c r="F88" i="38"/>
  <c r="F90" i="38"/>
  <c r="F91" i="38"/>
  <c r="F92" i="38"/>
  <c r="F93" i="38"/>
  <c r="F94" i="38"/>
  <c r="F95" i="38"/>
  <c r="F96" i="38"/>
  <c r="F97" i="38"/>
  <c r="F98" i="38"/>
  <c r="F102" i="38"/>
  <c r="F103" i="38"/>
  <c r="F104" i="38"/>
  <c r="F106" i="38"/>
  <c r="F107" i="38"/>
  <c r="F108" i="38"/>
  <c r="F109" i="38"/>
  <c r="F111" i="38"/>
  <c r="F112" i="38"/>
  <c r="F113" i="38"/>
  <c r="F114" i="38"/>
  <c r="F115" i="38"/>
  <c r="F116" i="38"/>
  <c r="F118" i="38"/>
  <c r="F119" i="38"/>
  <c r="F120" i="38"/>
  <c r="F121" i="38"/>
  <c r="F123" i="38"/>
  <c r="F8" i="38"/>
  <c r="D45" i="38"/>
  <c r="D45" i="44" s="1"/>
  <c r="E45" i="38"/>
  <c r="E45" i="44" s="1"/>
  <c r="D42" i="38"/>
  <c r="D42" i="44" s="1"/>
  <c r="E42" i="38"/>
  <c r="E42" i="44" s="1"/>
  <c r="D34" i="38"/>
  <c r="D34" i="44" s="1"/>
  <c r="E34" i="38"/>
  <c r="E34" i="44" s="1"/>
  <c r="D31" i="38"/>
  <c r="D31" i="44" s="1"/>
  <c r="E31" i="38"/>
  <c r="E31" i="44" s="1"/>
  <c r="D25" i="38"/>
  <c r="D25" i="44" s="1"/>
  <c r="E25" i="38"/>
  <c r="E25" i="44" s="1"/>
  <c r="D21" i="38"/>
  <c r="D21" i="44" s="1"/>
  <c r="E21" i="38"/>
  <c r="E21" i="44" s="1"/>
  <c r="E117" i="38"/>
  <c r="F61" i="40"/>
  <c r="F79" i="42"/>
  <c r="F99" i="38"/>
  <c r="D117" i="38"/>
  <c r="D34" i="39"/>
  <c r="F62" i="39"/>
  <c r="D52" i="40"/>
  <c r="F84" i="40"/>
  <c r="F84" i="42"/>
  <c r="E34" i="42"/>
  <c r="F75" i="38"/>
  <c r="F56" i="39"/>
  <c r="F8" i="40"/>
  <c r="C117" i="40"/>
  <c r="C124" i="40" s="1"/>
  <c r="F62" i="42"/>
  <c r="F49" i="42"/>
  <c r="F45" i="39"/>
  <c r="F66" i="39"/>
  <c r="F105" i="40"/>
  <c r="E52" i="40"/>
  <c r="F34" i="40"/>
  <c r="F99" i="40"/>
  <c r="F23" i="42"/>
  <c r="F14" i="42"/>
  <c r="F34" i="38"/>
  <c r="F74" i="39"/>
  <c r="F51" i="38"/>
  <c r="F75" i="40"/>
  <c r="D117" i="40"/>
  <c r="F56" i="42"/>
  <c r="F32" i="42"/>
  <c r="E26" i="38"/>
  <c r="E26" i="44" s="1"/>
  <c r="F25" i="38"/>
  <c r="F89" i="38"/>
  <c r="D90" i="42"/>
  <c r="D97" i="42" s="1"/>
  <c r="D26" i="38"/>
  <c r="D52" i="38"/>
  <c r="D52" i="44" s="1"/>
  <c r="F45" i="38"/>
  <c r="D26" i="40"/>
  <c r="D101" i="40" s="1"/>
  <c r="F42" i="40"/>
  <c r="F66" i="42"/>
  <c r="F45" i="42"/>
  <c r="F26" i="38"/>
  <c r="D124" i="40"/>
  <c r="F21" i="40"/>
  <c r="F31" i="38"/>
  <c r="F14" i="39"/>
  <c r="F79" i="39"/>
  <c r="D90" i="39"/>
  <c r="D97" i="39" s="1"/>
  <c r="D97" i="45" s="1"/>
  <c r="D34" i="42"/>
  <c r="C20" i="42"/>
  <c r="F23" i="39"/>
  <c r="F21" i="38"/>
  <c r="F110" i="40"/>
  <c r="J20" i="42" l="1"/>
  <c r="J68" i="42"/>
  <c r="G98" i="42"/>
  <c r="J98" i="42" s="1"/>
  <c r="H101" i="40"/>
  <c r="H125" i="40" s="1"/>
  <c r="G125" i="40"/>
  <c r="J125" i="40" s="1"/>
  <c r="J26" i="38"/>
  <c r="J101" i="38"/>
  <c r="G125" i="38"/>
  <c r="J125" i="38" s="1"/>
  <c r="J68" i="39"/>
  <c r="G98" i="39"/>
  <c r="J98" i="39" s="1"/>
  <c r="E98" i="42"/>
  <c r="F20" i="42"/>
  <c r="D125" i="40"/>
  <c r="E20" i="45"/>
  <c r="D20" i="45"/>
  <c r="E101" i="40"/>
  <c r="E125" i="40" s="1"/>
  <c r="F89" i="40"/>
  <c r="F31" i="40"/>
  <c r="C34" i="42"/>
  <c r="C25" i="44"/>
  <c r="F25" i="44" s="1"/>
  <c r="F52" i="40"/>
  <c r="D68" i="42"/>
  <c r="D98" i="42" s="1"/>
  <c r="D26" i="44"/>
  <c r="D124" i="38"/>
  <c r="D124" i="44" s="1"/>
  <c r="F42" i="38"/>
  <c r="F84" i="38"/>
  <c r="F61" i="38"/>
  <c r="F105" i="38"/>
  <c r="F110" i="44"/>
  <c r="F113" i="44"/>
  <c r="F122" i="44"/>
  <c r="E34" i="45"/>
  <c r="F49" i="39"/>
  <c r="C90" i="39"/>
  <c r="E117" i="40"/>
  <c r="F122" i="40"/>
  <c r="C90" i="42"/>
  <c r="C75" i="44"/>
  <c r="F75" i="44" s="1"/>
  <c r="F59" i="44"/>
  <c r="C26" i="40"/>
  <c r="C26" i="44" s="1"/>
  <c r="F26" i="44" s="1"/>
  <c r="F51" i="45"/>
  <c r="F62" i="45"/>
  <c r="F45" i="45"/>
  <c r="F71" i="45"/>
  <c r="E124" i="40"/>
  <c r="F117" i="40"/>
  <c r="F90" i="42"/>
  <c r="C97" i="42"/>
  <c r="F97" i="42" s="1"/>
  <c r="C124" i="38"/>
  <c r="F117" i="38"/>
  <c r="C68" i="42"/>
  <c r="F34" i="42"/>
  <c r="C34" i="45"/>
  <c r="C68" i="39"/>
  <c r="C20" i="45"/>
  <c r="F20" i="45" s="1"/>
  <c r="F20" i="39"/>
  <c r="C101" i="40"/>
  <c r="F26" i="40"/>
  <c r="F89" i="44"/>
  <c r="F32" i="45"/>
  <c r="F45" i="44"/>
  <c r="F34" i="44"/>
  <c r="F21" i="44"/>
  <c r="F124" i="40"/>
  <c r="F34" i="39"/>
  <c r="F99" i="44"/>
  <c r="F66" i="45"/>
  <c r="F79" i="45"/>
  <c r="F84" i="44"/>
  <c r="F61" i="44"/>
  <c r="F56" i="45"/>
  <c r="F14" i="45"/>
  <c r="F51" i="44"/>
  <c r="F42" i="44"/>
  <c r="F31" i="44"/>
  <c r="C97" i="39"/>
  <c r="F84" i="45"/>
  <c r="E124" i="38"/>
  <c r="E124" i="44" s="1"/>
  <c r="F84" i="39"/>
  <c r="F74" i="42"/>
  <c r="C105" i="44"/>
  <c r="F105" i="44" s="1"/>
  <c r="C101" i="38"/>
  <c r="C100" i="38"/>
  <c r="D101" i="38"/>
  <c r="E52" i="38"/>
  <c r="C74" i="45"/>
  <c r="F74" i="45" s="1"/>
  <c r="D90" i="45"/>
  <c r="E49" i="45"/>
  <c r="F49" i="45" s="1"/>
  <c r="E23" i="45"/>
  <c r="F23" i="45" s="1"/>
  <c r="E68" i="39"/>
  <c r="D68" i="39"/>
  <c r="F110" i="38"/>
  <c r="E90" i="39"/>
  <c r="E101" i="38"/>
  <c r="D34" i="45"/>
  <c r="J101" i="40" l="1"/>
  <c r="F34" i="45"/>
  <c r="E101" i="44"/>
  <c r="E125" i="38"/>
  <c r="E68" i="45"/>
  <c r="D101" i="44"/>
  <c r="D125" i="38"/>
  <c r="C101" i="44"/>
  <c r="F101" i="38"/>
  <c r="C125" i="38"/>
  <c r="C125" i="40"/>
  <c r="F125" i="40" s="1"/>
  <c r="F101" i="40"/>
  <c r="C98" i="42"/>
  <c r="F98" i="42" s="1"/>
  <c r="F68" i="42"/>
  <c r="E90" i="45"/>
  <c r="F90" i="45" s="1"/>
  <c r="E97" i="39"/>
  <c r="E97" i="45" s="1"/>
  <c r="D98" i="39"/>
  <c r="D98" i="45" s="1"/>
  <c r="D68" i="45"/>
  <c r="E52" i="44"/>
  <c r="F52" i="44" s="1"/>
  <c r="F52" i="38"/>
  <c r="C100" i="44"/>
  <c r="F100" i="44" s="1"/>
  <c r="F100" i="38"/>
  <c r="F97" i="39"/>
  <c r="F97" i="45"/>
  <c r="F68" i="39"/>
  <c r="C98" i="39"/>
  <c r="C68" i="45"/>
  <c r="F124" i="38"/>
  <c r="F124" i="44"/>
  <c r="F90" i="39"/>
  <c r="F101" i="44" l="1"/>
  <c r="F68" i="45"/>
  <c r="F98" i="45"/>
  <c r="F125" i="38"/>
  <c r="E98" i="39"/>
  <c r="E98" i="45" s="1"/>
  <c r="F98" i="39" l="1"/>
</calcChain>
</file>

<file path=xl/sharedStrings.xml><?xml version="1.0" encoding="utf-8"?>
<sst xmlns="http://schemas.openxmlformats.org/spreadsheetml/2006/main" count="1331" uniqueCount="439">
  <si>
    <t>ÖNKORMÁNYZATI ELŐIRÁNYZATOK</t>
  </si>
  <si>
    <t>KÖLTSÉGVETÉSI SZERV</t>
  </si>
  <si>
    <t>MINDÖSSZESEN</t>
  </si>
  <si>
    <t>ÖSSZESEN</t>
  </si>
  <si>
    <t>Rovat-
szám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</si>
  <si>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</si>
  <si>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</si>
  <si>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</si>
  <si>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</si>
  <si>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</si>
  <si>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</si>
  <si>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</si>
  <si>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</si>
  <si>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</si>
  <si>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</si>
  <si>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</si>
  <si>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</si>
  <si>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</si>
  <si>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</si>
  <si>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</si>
  <si>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</si>
  <si>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</si>
  <si>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</si>
  <si>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</si>
  <si>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</si>
  <si>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</si>
  <si>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</si>
  <si>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</si>
  <si>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</si>
  <si>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</si>
  <si>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</si>
  <si>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</si>
  <si>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</si>
  <si>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</si>
  <si>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</si>
  <si>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</si>
  <si>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</si>
  <si>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</si>
  <si>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</si>
  <si>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</si>
  <si>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</si>
  <si>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</si>
  <si>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</si>
  <si>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</si>
  <si>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</si>
  <si>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</si>
  <si>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</si>
  <si>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</si>
  <si>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</si>
  <si>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</si>
  <si>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</si>
  <si>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</si>
  <si>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</si>
  <si>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</si>
  <si>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</si>
  <si>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</si>
  <si>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</si>
  <si>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</si>
  <si>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</si>
  <si>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</si>
  <si>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</si>
  <si>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</si>
  <si>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</si>
  <si>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</si>
  <si>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</si>
  <si>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</si>
  <si>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</si>
  <si>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</si>
  <si>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</si>
  <si>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</si>
  <si>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</si>
  <si>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</si>
  <si>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</si>
  <si>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</si>
  <si>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</si>
  <si>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</si>
  <si>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</si>
  <si>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</si>
  <si>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</si>
  <si>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</si>
  <si>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</si>
  <si>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</si>
  <si>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</si>
  <si>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</si>
  <si>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</si>
  <si>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</si>
  <si>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</si>
  <si>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</si>
  <si>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</si>
  <si>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</si>
  <si>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</si>
  <si>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</si>
  <si>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</si>
  <si>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</si>
  <si>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</si>
  <si>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</si>
  <si>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</si>
  <si>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</si>
  <si>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</si>
  <si>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</si>
  <si>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</si>
  <si>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</si>
  <si>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</si>
  <si>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</si>
  <si>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</si>
  <si>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</si>
  <si>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</si>
  <si>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</si>
  <si>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</si>
  <si>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</si>
  <si>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</si>
  <si>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</si>
  <si>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</si>
  <si>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</si>
  <si>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</si>
  <si>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</si>
  <si>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</si>
  <si>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</si>
  <si>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</si>
  <si>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</si>
  <si>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</si>
  <si>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</si>
  <si>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</si>
  <si>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</si>
  <si>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</si>
  <si>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</si>
  <si>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</si>
  <si>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</si>
  <si>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</si>
  <si>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</si>
  <si>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</si>
  <si>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</si>
  <si>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</si>
  <si>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</si>
  <si>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</si>
  <si>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</si>
  <si>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</si>
  <si>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</si>
  <si>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</si>
  <si>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</si>
  <si>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</si>
  <si>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</si>
  <si>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</si>
  <si>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</si>
  <si>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</si>
  <si>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</si>
  <si>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</si>
  <si>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</si>
  <si>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</si>
  <si>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</si>
  <si>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</si>
  <si>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</si>
  <si>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</si>
  <si>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</si>
  <si>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</si>
  <si>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</si>
  <si>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</si>
  <si>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</si>
  <si>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</si>
  <si>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</si>
  <si>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</si>
  <si>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</si>
  <si>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</si>
  <si>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</si>
  <si>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</si>
  <si>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</si>
  <si>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</si>
  <si>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</si>
  <si>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</si>
  <si>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</si>
  <si>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</si>
  <si>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</si>
  <si>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</si>
  <si>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</si>
  <si>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</si>
  <si>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</si>
  <si>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</si>
  <si>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</si>
  <si>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</si>
  <si>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</si>
  <si>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</si>
  <si>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</si>
  <si>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</si>
  <si>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</si>
  <si>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</si>
  <si>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</si>
  <si>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</si>
  <si>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</si>
  <si>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</si>
  <si>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</si>
  <si>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</si>
  <si>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</si>
  <si>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</si>
  <si>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</si>
  <si>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</si>
  <si>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</si>
  <si>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</si>
  <si>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</si>
  <si>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</si>
  <si>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</si>
  <si>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</si>
  <si>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</si>
  <si>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</si>
  <si>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</si>
  <si>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</si>
  <si>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</si>
  <si>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</si>
  <si>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</si>
  <si>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</si>
  <si>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</si>
  <si>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</si>
  <si>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</si>
  <si>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</si>
  <si>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</si>
  <si>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</si>
  <si>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</si>
  <si>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</si>
  <si>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</si>
  <si>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</si>
  <si>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B352</t>
  </si>
  <si>
    <t xml:space="preserve">Pénzügyi monopóliumok nyereségét terhelő adók </t>
  </si>
  <si>
    <t>B353</t>
  </si>
  <si>
    <t>B354</t>
  </si>
  <si>
    <t>B355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</si>
  <si>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</si>
  <si>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</si>
  <si>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</si>
  <si>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</si>
  <si>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</si>
  <si>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</si>
  <si>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</si>
  <si>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</si>
  <si>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</si>
  <si>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</si>
  <si>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</si>
  <si>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</si>
  <si>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</si>
  <si>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</si>
  <si>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</si>
  <si>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</si>
  <si>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</si>
  <si>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</si>
  <si>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</si>
  <si>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</si>
  <si>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</si>
  <si>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</si>
  <si>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</si>
  <si>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</si>
  <si>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</si>
  <si>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</si>
  <si>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</si>
  <si>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</si>
  <si>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</si>
  <si>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</si>
  <si>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</si>
  <si>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</si>
  <si>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</si>
  <si>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</si>
  <si>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</si>
  <si>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</si>
  <si>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</si>
  <si>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</si>
  <si>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</si>
  <si>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</si>
  <si>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</si>
  <si>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</si>
  <si>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</si>
  <si>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</si>
  <si>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</si>
  <si>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</si>
  <si>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</si>
  <si>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</si>
  <si>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</si>
  <si>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</si>
  <si>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</si>
  <si>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</si>
  <si>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</si>
  <si>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</si>
  <si>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</si>
  <si>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</si>
  <si>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</si>
  <si>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</si>
  <si>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</si>
  <si>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</si>
  <si>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</si>
  <si>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</si>
  <si>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</si>
  <si>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</si>
  <si>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</si>
  <si>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</si>
  <si>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</si>
  <si>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</si>
  <si>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</si>
  <si>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</si>
  <si>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</si>
  <si>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</si>
  <si>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</si>
  <si>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</si>
  <si>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</si>
  <si>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</si>
  <si>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</si>
  <si>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</si>
  <si>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</si>
  <si>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</si>
  <si>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</si>
  <si>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</si>
  <si>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</si>
  <si>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</si>
  <si>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</si>
  <si>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</si>
  <si>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</si>
  <si>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</si>
  <si>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</si>
  <si>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</si>
  <si>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</si>
  <si>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</si>
  <si>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</si>
  <si>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</si>
  <si>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</si>
  <si>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</si>
  <si>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</si>
  <si>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</si>
  <si>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</si>
  <si>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</si>
  <si>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</si>
  <si>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</si>
  <si>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</si>
  <si>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</si>
  <si>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</si>
  <si>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</si>
  <si>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</si>
  <si>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</si>
  <si>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</si>
  <si>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</si>
  <si>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</si>
  <si>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</si>
  <si>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</si>
  <si>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</si>
  <si>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</si>
  <si>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</si>
  <si>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</si>
  <si>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</si>
  <si>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</si>
  <si>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</si>
  <si>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</si>
  <si>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</si>
  <si>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</si>
  <si>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</si>
  <si>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</si>
  <si>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</si>
  <si>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</si>
  <si>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</si>
  <si>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</si>
  <si>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</si>
  <si>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</si>
  <si>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</si>
  <si>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</si>
  <si>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</si>
  <si>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</si>
  <si>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</si>
  <si>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</si>
  <si>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</si>
  <si>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</si>
  <si>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</si>
  <si>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</si>
  <si>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</si>
  <si>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</si>
  <si>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</si>
  <si>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</si>
  <si>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</si>
  <si>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</si>
  <si>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</si>
  <si>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</si>
  <si>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</si>
  <si>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</si>
  <si>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</si>
  <si>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</si>
  <si>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</si>
  <si>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</si>
  <si>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</si>
  <si>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</si>
  <si>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</si>
  <si>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</si>
  <si>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</si>
  <si>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</si>
  <si>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</si>
  <si>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</si>
  <si>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</si>
  <si>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</si>
  <si>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</si>
  <si>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</si>
  <si>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</si>
  <si>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</si>
  <si>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</si>
  <si>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</si>
  <si>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</si>
  <si>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</si>
  <si>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</si>
  <si>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</si>
  <si>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</si>
  <si>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</si>
  <si>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</si>
  <si>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</si>
  <si>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</si>
  <si>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>kötelező feladatok</t>
  </si>
  <si>
    <t>önként vállalt feladatok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</si>
  <si>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</si>
  <si>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</si>
  <si>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</si>
  <si>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</si>
  <si>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</si>
  <si>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EREDETI ELŐIRÁNYZAT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</si>
  <si>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</si>
  <si>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</si>
  <si>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</si>
  <si>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</si>
  <si>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</si>
  <si>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</si>
  <si>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</si>
  <si>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</si>
  <si>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</si>
  <si>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SOROKPOLÁNY ÖNKORMÁNYZATI ELŐIRÁNYZATOK</t>
  </si>
  <si>
    <t>BÓBITA ÓVODA ELŐIRÁNYZATOK</t>
  </si>
  <si>
    <t>BÓBITA ÓVODA</t>
  </si>
  <si>
    <t>Sorokpolány Önkormányzat és költségvetési szervei előirányzat</t>
  </si>
  <si>
    <t>SOROKPOLÁNY Önkormányzat 2018. évi költségvetése</t>
  </si>
  <si>
    <t>Kiadások (Ft)</t>
  </si>
  <si>
    <t>Bevételek (Ft)</t>
  </si>
  <si>
    <t>Általános- és céltartalékok (Ft)</t>
  </si>
  <si>
    <t>I. n.év módosított ELŐIRÁNYZAT</t>
  </si>
  <si>
    <t>I. n.év módosított előirányzat</t>
  </si>
  <si>
    <t>I n.év módossított ELŐIRÁNYZAT</t>
  </si>
  <si>
    <t>1. melléklet 6/2018. (V.29.) önkormányzati rendelethez</t>
  </si>
  <si>
    <r>
      <t>2. melléklet 6</t>
    </r>
    <r>
      <rPr>
        <b/>
        <sz val="11"/>
        <color theme="1"/>
        <rFont val="Calibri"/>
        <family val="2"/>
        <charset val="238"/>
        <scheme val="minor"/>
      </rPr>
      <t>/2018.</t>
    </r>
    <r>
      <rPr>
        <sz val="11"/>
        <color theme="1"/>
        <rFont val="Calibri"/>
        <family val="2"/>
        <charset val="238"/>
        <scheme val="minor"/>
      </rPr>
      <t xml:space="preserve"> (V.29.) önkormányzati rendelethez</t>
    </r>
  </si>
  <si>
    <t>3. melléklet 6/2018. (V.29.) önkormányzati rendelethez</t>
  </si>
  <si>
    <t>4. melléklet 6/2018. (V.29.) önkormányzati rendelethez</t>
  </si>
  <si>
    <t>5. melléklet 6/2018. (V.29.) önkormányzati rendelethez</t>
  </si>
  <si>
    <t>6. melléklet 6/2018. (V.29.) önkormányzati rendelethez</t>
  </si>
  <si>
    <t>7. melléklet 6/2018. 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</si>
</sst>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38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.5"/>
      <color indexed="8"/>
      <name val="Calibri"/>
      <family val="2"/>
      <charset val="238"/>
    </font>
    <font>
      <b/>
      <sz val="12.5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3"/>
      <color indexed="8"/>
      <name val="Calibri"/>
      <family val="2"/>
      <charset val="238"/>
    </font>
    <font>
      <sz val="11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9" fillId="0" borderId="0"/>
    <xf numFmtId="0" fontId="10" fillId="0" borderId="0"/>
  </cellStyleXfs>
  <cellXfs count="79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0" fillId="0" borderId="0" xfId="0" applyBorder="1"/>
    <xf numFmtId="0" fontId="0" fillId="0" borderId="1" xfId="0" applyBorder="1"/>
    <xf numFmtId="0" fontId="2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165" fontId="3" fillId="4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13" fillId="0" borderId="0" xfId="0" applyFont="1"/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165" fontId="8" fillId="0" borderId="1" xfId="0" applyNumberFormat="1" applyFont="1" applyFill="1" applyBorder="1" applyAlignment="1">
      <alignment vertical="center"/>
    </xf>
    <xf numFmtId="0" fontId="14" fillId="5" borderId="1" xfId="0" applyFont="1" applyFill="1" applyBorder="1"/>
    <xf numFmtId="0" fontId="15" fillId="0" borderId="1" xfId="0" applyFont="1" applyBorder="1" applyAlignment="1">
      <alignment wrapText="1"/>
    </xf>
    <xf numFmtId="0" fontId="8" fillId="5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wrapText="1"/>
    </xf>
    <xf numFmtId="0" fontId="17" fillId="0" borderId="0" xfId="0" applyFont="1"/>
    <xf numFmtId="0" fontId="3" fillId="7" borderId="1" xfId="0" applyFont="1" applyFill="1" applyBorder="1" applyAlignment="1">
      <alignment horizontal="left" vertical="center"/>
    </xf>
    <xf numFmtId="3" fontId="0" fillId="0" borderId="1" xfId="0" applyNumberFormat="1" applyBorder="1"/>
    <xf numFmtId="0" fontId="11" fillId="0" borderId="0" xfId="0" applyFont="1"/>
    <xf numFmtId="0" fontId="22" fillId="0" borderId="0" xfId="0" applyFont="1"/>
    <xf numFmtId="3" fontId="22" fillId="0" borderId="1" xfId="0" applyNumberFormat="1" applyFont="1" applyBorder="1"/>
    <xf numFmtId="0" fontId="3" fillId="6" borderId="1" xfId="0" applyFont="1" applyFill="1" applyBorder="1"/>
    <xf numFmtId="0" fontId="3" fillId="7" borderId="1" xfId="0" applyFont="1" applyFill="1" applyBorder="1"/>
    <xf numFmtId="0" fontId="22" fillId="0" borderId="1" xfId="0" applyFont="1" applyBorder="1"/>
    <xf numFmtId="0" fontId="9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3" fontId="23" fillId="0" borderId="1" xfId="0" applyNumberFormat="1" applyFont="1" applyBorder="1"/>
    <xf numFmtId="3" fontId="25" fillId="0" borderId="1" xfId="0" applyNumberFormat="1" applyFont="1" applyBorder="1"/>
    <xf numFmtId="3" fontId="0" fillId="0" borderId="1" xfId="0" applyNumberFormat="1" applyFont="1" applyBorder="1"/>
    <xf numFmtId="3" fontId="26" fillId="0" borderId="1" xfId="0" applyNumberFormat="1" applyFont="1" applyBorder="1"/>
    <xf numFmtId="3" fontId="27" fillId="0" borderId="1" xfId="0" applyNumberFormat="1" applyFont="1" applyBorder="1"/>
    <xf numFmtId="3" fontId="28" fillId="0" borderId="1" xfId="0" applyNumberFormat="1" applyFont="1" applyBorder="1"/>
    <xf numFmtId="3" fontId="29" fillId="0" borderId="1" xfId="0" applyNumberFormat="1" applyFont="1" applyBorder="1"/>
    <xf numFmtId="3" fontId="30" fillId="0" borderId="1" xfId="0" applyNumberFormat="1" applyFont="1" applyBorder="1"/>
    <xf numFmtId="3" fontId="24" fillId="0" borderId="1" xfId="0" applyNumberFormat="1" applyFont="1" applyBorder="1"/>
    <xf numFmtId="3" fontId="31" fillId="0" borderId="1" xfId="0" applyNumberFormat="1" applyFont="1" applyBorder="1"/>
    <xf numFmtId="3" fontId="32" fillId="0" borderId="1" xfId="0" applyNumberFormat="1" applyFont="1" applyBorder="1"/>
    <xf numFmtId="0" fontId="33" fillId="0" borderId="1" xfId="0" applyFont="1" applyBorder="1"/>
    <xf numFmtId="3" fontId="27" fillId="2" borderId="1" xfId="0" applyNumberFormat="1" applyFont="1" applyFill="1" applyBorder="1"/>
    <xf numFmtId="3" fontId="28" fillId="2" borderId="1" xfId="0" applyNumberFormat="1" applyFont="1" applyFill="1" applyBorder="1"/>
    <xf numFmtId="0" fontId="0" fillId="0" borderId="1" xfId="0" applyBorder="1" applyAlignment="1">
      <alignment horizontal="center"/>
    </xf>
    <xf numFmtId="0" fontId="1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3" fontId="34" fillId="0" borderId="1" xfId="0" applyNumberFormat="1" applyFont="1" applyBorder="1"/>
    <xf numFmtId="3" fontId="36" fillId="0" borderId="1" xfId="0" applyNumberFormat="1" applyFont="1" applyBorder="1"/>
    <xf numFmtId="3" fontId="37" fillId="0" borderId="1" xfId="0" applyNumberFormat="1" applyFont="1" applyBorder="1"/>
  </cellXfs>
  <cellStyles count="6">
    <cellStyle name="Hiperhivatkozás" xfId="1"/>
    <cellStyle name="Már látott hiperhivatkozás" xfId="2"/>
    <cellStyle name="Normál" xfId="0" builtinId="0"/>
    <cellStyle name="Normál 2" xfId="3"/>
    <cellStyle name="Normál 3" xfId="4"/>
    <cellStyle name="Normal_KTRSZJ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174"/>
  <sheetViews>
    <sheetView view="pageBreakPreview" zoomScale="85" zoomScaleNormal="100" workbookViewId="0">
      <selection activeCell="E2" sqref="E2"/>
    </sheetView>
  </sheetViews>
  <sheetFormatPr defaultRowHeight="15" x14ac:dyDescent="0.2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7" max="7" width="14.140625" bestFit="1" customWidth="1"/>
    <col min="8" max="8" width="9.5703125" bestFit="1" customWidth="1"/>
    <col min="9" max="9" width="10.7109375" bestFit="1" customWidth="1"/>
    <col min="10" max="10" width="14.140625" bestFit="1" customWidth="1"/>
    <col min="11" max="11" width="9.140625" hidden="1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</cols>
  <sheetData>
    <row r="1" spans="1:11" x14ac:dyDescent="0.25">
      <c r="C1" s="72" t="s">
        <v>432</v>
      </c>
      <c r="D1" s="72"/>
      <c r="E1" s="72"/>
      <c r="F1" s="72"/>
      <c r="G1" s="72"/>
      <c r="H1" s="72"/>
      <c r="I1" s="72"/>
      <c r="J1" s="72"/>
      <c r="K1" s="72"/>
    </row>
    <row r="3" spans="1:11" ht="21" customHeight="1" x14ac:dyDescent="0.25">
      <c r="A3" s="68" t="s">
        <v>425</v>
      </c>
      <c r="B3" s="69"/>
      <c r="C3" s="69"/>
      <c r="D3" s="69"/>
      <c r="E3" s="69"/>
      <c r="F3" s="70"/>
    </row>
    <row r="4" spans="1:11" ht="18.75" customHeight="1" x14ac:dyDescent="0.25">
      <c r="A4" s="71" t="s">
        <v>426</v>
      </c>
      <c r="B4" s="69"/>
      <c r="C4" s="69"/>
      <c r="D4" s="69"/>
      <c r="E4" s="69"/>
      <c r="F4" s="70"/>
    </row>
    <row r="5" spans="1:11" ht="18" x14ac:dyDescent="0.25">
      <c r="A5" s="49"/>
    </row>
    <row r="6" spans="1:11" x14ac:dyDescent="0.25">
      <c r="A6" s="43" t="s">
        <v>421</v>
      </c>
      <c r="C6" s="67" t="s">
        <v>411</v>
      </c>
      <c r="D6" s="67"/>
      <c r="E6" s="67"/>
      <c r="F6" s="67"/>
      <c r="G6" s="67" t="s">
        <v>430</v>
      </c>
      <c r="H6" s="67"/>
      <c r="I6" s="67"/>
      <c r="J6" s="67"/>
    </row>
    <row r="7" spans="1:11" ht="120" x14ac:dyDescent="0.3">
      <c r="A7" s="1" t="s">
        <v>12</v>
      </c>
      <c r="B7" s="2" t="s">
        <v>13</v>
      </c>
      <c r="C7" s="50" t="s">
        <v>404</v>
      </c>
      <c r="D7" s="50" t="s">
        <v>405</v>
      </c>
      <c r="E7" s="50" t="s">
        <v>7</v>
      </c>
      <c r="F7" s="51" t="s">
        <v>3</v>
      </c>
      <c r="G7" s="50" t="s">
        <v>404</v>
      </c>
      <c r="H7" s="50" t="s">
        <v>405</v>
      </c>
      <c r="I7" s="50" t="s">
        <v>7</v>
      </c>
      <c r="J7" s="51" t="s">
        <v>3</v>
      </c>
    </row>
    <row r="8" spans="1:11" x14ac:dyDescent="0.25">
      <c r="A8" s="16" t="s">
        <v>14</v>
      </c>
      <c r="B8" s="17" t="s">
        <v>15</v>
      </c>
      <c r="C8" s="54">
        <v>3822000</v>
      </c>
      <c r="D8" s="54">
        <v>0</v>
      </c>
      <c r="E8" s="54">
        <v>0</v>
      </c>
      <c r="F8" s="55">
        <f>SUM(C8:E8)</f>
        <v>3822000</v>
      </c>
      <c r="G8" s="77">
        <v>3822266</v>
      </c>
      <c r="H8" s="54">
        <v>0</v>
      </c>
      <c r="I8" s="54">
        <v>0</v>
      </c>
      <c r="J8" s="76">
        <f>SUM(G8:I8)</f>
        <v>3822266</v>
      </c>
    </row>
    <row r="9" spans="1:11" x14ac:dyDescent="0.25">
      <c r="A9" s="16" t="s">
        <v>16</v>
      </c>
      <c r="B9" s="18" t="s">
        <v>17</v>
      </c>
      <c r="C9" s="54">
        <v>0</v>
      </c>
      <c r="D9" s="54">
        <v>0</v>
      </c>
      <c r="E9" s="54">
        <v>0</v>
      </c>
      <c r="F9" s="55">
        <f t="shared" ref="F9:F72" si="0">SUM(C9:E9)</f>
        <v>0</v>
      </c>
      <c r="G9" s="54">
        <v>0</v>
      </c>
      <c r="H9" s="54">
        <v>0</v>
      </c>
      <c r="I9" s="54">
        <v>0</v>
      </c>
      <c r="J9" s="55">
        <f t="shared" ref="J9:J72" si="1">SUM(G9:I9)</f>
        <v>0</v>
      </c>
    </row>
    <row r="10" spans="1:11" x14ac:dyDescent="0.25">
      <c r="A10" s="16" t="s">
        <v>18</v>
      </c>
      <c r="B10" s="18" t="s">
        <v>19</v>
      </c>
      <c r="C10" s="54">
        <v>0</v>
      </c>
      <c r="D10" s="54">
        <v>0</v>
      </c>
      <c r="E10" s="54">
        <v>0</v>
      </c>
      <c r="F10" s="55">
        <f t="shared" si="0"/>
        <v>0</v>
      </c>
      <c r="G10" s="54">
        <v>0</v>
      </c>
      <c r="H10" s="54">
        <v>0</v>
      </c>
      <c r="I10" s="54">
        <v>0</v>
      </c>
      <c r="J10" s="55">
        <f t="shared" si="1"/>
        <v>0</v>
      </c>
    </row>
    <row r="11" spans="1:11" x14ac:dyDescent="0.25">
      <c r="A11" s="19" t="s">
        <v>20</v>
      </c>
      <c r="B11" s="18" t="s">
        <v>21</v>
      </c>
      <c r="C11" s="54">
        <v>0</v>
      </c>
      <c r="D11" s="54">
        <v>0</v>
      </c>
      <c r="E11" s="54">
        <v>0</v>
      </c>
      <c r="F11" s="55">
        <f t="shared" si="0"/>
        <v>0</v>
      </c>
      <c r="G11" s="54">
        <v>0</v>
      </c>
      <c r="H11" s="54">
        <v>0</v>
      </c>
      <c r="I11" s="54">
        <v>0</v>
      </c>
      <c r="J11" s="55">
        <f t="shared" si="1"/>
        <v>0</v>
      </c>
    </row>
    <row r="12" spans="1:11" x14ac:dyDescent="0.25">
      <c r="A12" s="19" t="s">
        <v>22</v>
      </c>
      <c r="B12" s="18" t="s">
        <v>23</v>
      </c>
      <c r="C12" s="54">
        <v>0</v>
      </c>
      <c r="D12" s="54">
        <v>0</v>
      </c>
      <c r="E12" s="54">
        <v>0</v>
      </c>
      <c r="F12" s="55">
        <f t="shared" si="0"/>
        <v>0</v>
      </c>
      <c r="G12" s="54">
        <v>0</v>
      </c>
      <c r="H12" s="54">
        <v>0</v>
      </c>
      <c r="I12" s="54">
        <v>0</v>
      </c>
      <c r="J12" s="55">
        <f t="shared" si="1"/>
        <v>0</v>
      </c>
    </row>
    <row r="13" spans="1:11" x14ac:dyDescent="0.25">
      <c r="A13" s="19" t="s">
        <v>24</v>
      </c>
      <c r="B13" s="18" t="s">
        <v>25</v>
      </c>
      <c r="C13" s="54">
        <v>361000</v>
      </c>
      <c r="D13" s="54">
        <v>0</v>
      </c>
      <c r="E13" s="54">
        <v>0</v>
      </c>
      <c r="F13" s="55">
        <f t="shared" si="0"/>
        <v>361000</v>
      </c>
      <c r="G13" s="54">
        <v>361000</v>
      </c>
      <c r="H13" s="54">
        <v>0</v>
      </c>
      <c r="I13" s="54">
        <v>0</v>
      </c>
      <c r="J13" s="55">
        <f t="shared" si="1"/>
        <v>361000</v>
      </c>
    </row>
    <row r="14" spans="1:11" x14ac:dyDescent="0.25">
      <c r="A14" s="19" t="s">
        <v>26</v>
      </c>
      <c r="B14" s="18" t="s">
        <v>27</v>
      </c>
      <c r="C14" s="54">
        <v>175000</v>
      </c>
      <c r="D14" s="54">
        <v>0</v>
      </c>
      <c r="E14" s="54">
        <v>0</v>
      </c>
      <c r="F14" s="55">
        <f t="shared" si="0"/>
        <v>175000</v>
      </c>
      <c r="G14" s="54">
        <v>175000</v>
      </c>
      <c r="H14" s="54">
        <v>0</v>
      </c>
      <c r="I14" s="54">
        <v>0</v>
      </c>
      <c r="J14" s="55">
        <f t="shared" si="1"/>
        <v>175000</v>
      </c>
    </row>
    <row r="15" spans="1:11" x14ac:dyDescent="0.25">
      <c r="A15" s="19" t="s">
        <v>28</v>
      </c>
      <c r="B15" s="18" t="s">
        <v>29</v>
      </c>
      <c r="C15" s="54">
        <v>0</v>
      </c>
      <c r="D15" s="54">
        <v>0</v>
      </c>
      <c r="E15" s="54">
        <v>0</v>
      </c>
      <c r="F15" s="55">
        <f t="shared" si="0"/>
        <v>0</v>
      </c>
      <c r="G15" s="54">
        <v>0</v>
      </c>
      <c r="H15" s="54">
        <v>0</v>
      </c>
      <c r="I15" s="54">
        <v>0</v>
      </c>
      <c r="J15" s="55">
        <f t="shared" si="1"/>
        <v>0</v>
      </c>
    </row>
    <row r="16" spans="1:11" x14ac:dyDescent="0.25">
      <c r="A16" s="3" t="s">
        <v>30</v>
      </c>
      <c r="B16" s="18" t="s">
        <v>31</v>
      </c>
      <c r="C16" s="54">
        <v>0</v>
      </c>
      <c r="D16" s="54">
        <v>0</v>
      </c>
      <c r="E16" s="54">
        <v>0</v>
      </c>
      <c r="F16" s="55">
        <f t="shared" si="0"/>
        <v>0</v>
      </c>
      <c r="G16" s="54">
        <v>0</v>
      </c>
      <c r="H16" s="54">
        <v>0</v>
      </c>
      <c r="I16" s="54">
        <v>0</v>
      </c>
      <c r="J16" s="55">
        <f t="shared" si="1"/>
        <v>0</v>
      </c>
    </row>
    <row r="17" spans="1:10" x14ac:dyDescent="0.25">
      <c r="A17" s="3" t="s">
        <v>32</v>
      </c>
      <c r="B17" s="18" t="s">
        <v>33</v>
      </c>
      <c r="C17" s="54">
        <v>0</v>
      </c>
      <c r="D17" s="54">
        <v>0</v>
      </c>
      <c r="E17" s="54">
        <v>0</v>
      </c>
      <c r="F17" s="55">
        <f t="shared" si="0"/>
        <v>0</v>
      </c>
      <c r="G17" s="54">
        <v>0</v>
      </c>
      <c r="H17" s="54">
        <v>0</v>
      </c>
      <c r="I17" s="54">
        <v>0</v>
      </c>
      <c r="J17" s="55">
        <f t="shared" si="1"/>
        <v>0</v>
      </c>
    </row>
    <row r="18" spans="1:10" x14ac:dyDescent="0.25">
      <c r="A18" s="3" t="s">
        <v>34</v>
      </c>
      <c r="B18" s="18" t="s">
        <v>35</v>
      </c>
      <c r="C18" s="54">
        <v>0</v>
      </c>
      <c r="D18" s="54">
        <v>0</v>
      </c>
      <c r="E18" s="54">
        <v>0</v>
      </c>
      <c r="F18" s="55">
        <f t="shared" si="0"/>
        <v>0</v>
      </c>
      <c r="G18" s="54">
        <v>0</v>
      </c>
      <c r="H18" s="54">
        <v>0</v>
      </c>
      <c r="I18" s="54">
        <v>0</v>
      </c>
      <c r="J18" s="55">
        <f t="shared" si="1"/>
        <v>0</v>
      </c>
    </row>
    <row r="19" spans="1:10" x14ac:dyDescent="0.25">
      <c r="A19" s="3" t="s">
        <v>36</v>
      </c>
      <c r="B19" s="18" t="s">
        <v>37</v>
      </c>
      <c r="C19" s="54">
        <v>0</v>
      </c>
      <c r="D19" s="54">
        <v>0</v>
      </c>
      <c r="E19" s="54">
        <v>0</v>
      </c>
      <c r="F19" s="55">
        <f t="shared" si="0"/>
        <v>0</v>
      </c>
      <c r="G19" s="54">
        <v>0</v>
      </c>
      <c r="H19" s="54">
        <v>0</v>
      </c>
      <c r="I19" s="54">
        <v>0</v>
      </c>
      <c r="J19" s="55">
        <f t="shared" si="1"/>
        <v>0</v>
      </c>
    </row>
    <row r="20" spans="1:10" x14ac:dyDescent="0.25">
      <c r="A20" s="3" t="s">
        <v>318</v>
      </c>
      <c r="B20" s="18" t="s">
        <v>38</v>
      </c>
      <c r="C20" s="54">
        <v>0</v>
      </c>
      <c r="D20" s="54">
        <v>0</v>
      </c>
      <c r="E20" s="54">
        <v>0</v>
      </c>
      <c r="F20" s="55">
        <f t="shared" si="0"/>
        <v>0</v>
      </c>
      <c r="G20" s="54">
        <v>0</v>
      </c>
      <c r="H20" s="54">
        <v>0</v>
      </c>
      <c r="I20" s="54">
        <v>0</v>
      </c>
      <c r="J20" s="55">
        <f t="shared" si="1"/>
        <v>0</v>
      </c>
    </row>
    <row r="21" spans="1:10" s="44" customFormat="1" x14ac:dyDescent="0.25">
      <c r="A21" s="20" t="s">
        <v>297</v>
      </c>
      <c r="B21" s="21" t="s">
        <v>39</v>
      </c>
      <c r="C21" s="56">
        <f>SUM(C8:C20)</f>
        <v>4358000</v>
      </c>
      <c r="D21" s="56">
        <f>SUM(D8:D20)</f>
        <v>0</v>
      </c>
      <c r="E21" s="56">
        <f>SUM(E8:E20)</f>
        <v>0</v>
      </c>
      <c r="F21" s="45">
        <f t="shared" si="0"/>
        <v>4358000</v>
      </c>
      <c r="G21" s="56">
        <f>SUM(G8:G20)</f>
        <v>4358266</v>
      </c>
      <c r="H21" s="56">
        <f>SUM(H8:H20)</f>
        <v>0</v>
      </c>
      <c r="I21" s="56">
        <f>SUM(I8:I20)</f>
        <v>0</v>
      </c>
      <c r="J21" s="45">
        <f t="shared" si="1"/>
        <v>4358266</v>
      </c>
    </row>
    <row r="22" spans="1:10" x14ac:dyDescent="0.25">
      <c r="A22" s="3" t="s">
        <v>40</v>
      </c>
      <c r="B22" s="18" t="s">
        <v>41</v>
      </c>
      <c r="C22" s="54">
        <v>4140600</v>
      </c>
      <c r="D22" s="54">
        <v>0</v>
      </c>
      <c r="E22" s="54">
        <v>0</v>
      </c>
      <c r="F22" s="55">
        <f t="shared" si="0"/>
        <v>4140600</v>
      </c>
      <c r="G22" s="54">
        <v>4140600</v>
      </c>
      <c r="H22" s="54">
        <v>0</v>
      </c>
      <c r="I22" s="54">
        <v>0</v>
      </c>
      <c r="J22" s="55">
        <f t="shared" si="1"/>
        <v>4140600</v>
      </c>
    </row>
    <row r="23" spans="1:10" x14ac:dyDescent="0.25">
      <c r="A23" s="3" t="s">
        <v>42</v>
      </c>
      <c r="B23" s="18" t="s">
        <v>43</v>
      </c>
      <c r="C23" s="54">
        <v>0</v>
      </c>
      <c r="D23" s="54">
        <v>0</v>
      </c>
      <c r="E23" s="54">
        <v>0</v>
      </c>
      <c r="F23" s="55">
        <f t="shared" si="0"/>
        <v>0</v>
      </c>
      <c r="G23" s="54">
        <v>0</v>
      </c>
      <c r="H23" s="54">
        <v>0</v>
      </c>
      <c r="I23" s="54">
        <v>0</v>
      </c>
      <c r="J23" s="55">
        <f t="shared" si="1"/>
        <v>0</v>
      </c>
    </row>
    <row r="24" spans="1:10" x14ac:dyDescent="0.25">
      <c r="A24" s="4" t="s">
        <v>44</v>
      </c>
      <c r="B24" s="18" t="s">
        <v>45</v>
      </c>
      <c r="C24" s="54">
        <v>2550000</v>
      </c>
      <c r="D24" s="54">
        <v>0</v>
      </c>
      <c r="E24" s="54">
        <v>0</v>
      </c>
      <c r="F24" s="55">
        <f t="shared" si="0"/>
        <v>2550000</v>
      </c>
      <c r="G24" s="54">
        <v>2550000</v>
      </c>
      <c r="H24" s="54">
        <v>0</v>
      </c>
      <c r="I24" s="54">
        <v>0</v>
      </c>
      <c r="J24" s="55">
        <f t="shared" si="1"/>
        <v>2550000</v>
      </c>
    </row>
    <row r="25" spans="1:10" s="44" customFormat="1" x14ac:dyDescent="0.25">
      <c r="A25" s="5" t="s">
        <v>298</v>
      </c>
      <c r="B25" s="21" t="s">
        <v>46</v>
      </c>
      <c r="C25" s="56">
        <f>SUM(C22:C24)</f>
        <v>6690600</v>
      </c>
      <c r="D25" s="56">
        <f>SUM(D22:D24)</f>
        <v>0</v>
      </c>
      <c r="E25" s="56">
        <f>SUM(E22:E24)</f>
        <v>0</v>
      </c>
      <c r="F25" s="45">
        <f t="shared" si="0"/>
        <v>6690600</v>
      </c>
      <c r="G25" s="56">
        <f>SUM(G22:G24)</f>
        <v>6690600</v>
      </c>
      <c r="H25" s="56">
        <f>SUM(H22:H24)</f>
        <v>0</v>
      </c>
      <c r="I25" s="56">
        <f>SUM(I22:I24)</f>
        <v>0</v>
      </c>
      <c r="J25" s="45">
        <f t="shared" si="1"/>
        <v>6690600</v>
      </c>
    </row>
    <row r="26" spans="1:10" s="44" customFormat="1" ht="15.75" x14ac:dyDescent="0.25">
      <c r="A26" s="34" t="s">
        <v>346</v>
      </c>
      <c r="B26" s="35" t="s">
        <v>47</v>
      </c>
      <c r="C26" s="57">
        <f>C21+C25</f>
        <v>11048600</v>
      </c>
      <c r="D26" s="57">
        <f>D21+D25</f>
        <v>0</v>
      </c>
      <c r="E26" s="57">
        <f>E21+E25</f>
        <v>0</v>
      </c>
      <c r="F26" s="58">
        <f t="shared" si="0"/>
        <v>11048600</v>
      </c>
      <c r="G26" s="57">
        <f>G21+G25</f>
        <v>11048866</v>
      </c>
      <c r="H26" s="57">
        <f>H21+H25</f>
        <v>0</v>
      </c>
      <c r="I26" s="57">
        <f>I21+I25</f>
        <v>0</v>
      </c>
      <c r="J26" s="58">
        <f t="shared" si="1"/>
        <v>11048866</v>
      </c>
    </row>
    <row r="27" spans="1:10" s="44" customFormat="1" ht="15.75" x14ac:dyDescent="0.25">
      <c r="A27" s="27" t="s">
        <v>319</v>
      </c>
      <c r="B27" s="35" t="s">
        <v>48</v>
      </c>
      <c r="C27" s="57">
        <v>2028702</v>
      </c>
      <c r="D27" s="57">
        <v>0</v>
      </c>
      <c r="E27" s="57">
        <v>0</v>
      </c>
      <c r="F27" s="58">
        <f t="shared" si="0"/>
        <v>2028702</v>
      </c>
      <c r="G27" s="57">
        <v>2028702</v>
      </c>
      <c r="H27" s="57">
        <v>0</v>
      </c>
      <c r="I27" s="57">
        <v>0</v>
      </c>
      <c r="J27" s="58">
        <f t="shared" si="1"/>
        <v>2028702</v>
      </c>
    </row>
    <row r="28" spans="1:10" x14ac:dyDescent="0.25">
      <c r="A28" s="3" t="s">
        <v>49</v>
      </c>
      <c r="B28" s="18" t="s">
        <v>50</v>
      </c>
      <c r="C28" s="54">
        <v>0</v>
      </c>
      <c r="D28" s="54">
        <v>0</v>
      </c>
      <c r="E28" s="54">
        <v>0</v>
      </c>
      <c r="F28" s="55">
        <f t="shared" si="0"/>
        <v>0</v>
      </c>
      <c r="G28" s="54">
        <v>0</v>
      </c>
      <c r="H28" s="54">
        <v>0</v>
      </c>
      <c r="I28" s="54">
        <v>0</v>
      </c>
      <c r="J28" s="55">
        <f t="shared" si="1"/>
        <v>0</v>
      </c>
    </row>
    <row r="29" spans="1:10" x14ac:dyDescent="0.25">
      <c r="A29" s="3" t="s">
        <v>51</v>
      </c>
      <c r="B29" s="18" t="s">
        <v>52</v>
      </c>
      <c r="C29" s="54">
        <v>1235000</v>
      </c>
      <c r="D29" s="54">
        <v>0</v>
      </c>
      <c r="E29" s="54">
        <v>0</v>
      </c>
      <c r="F29" s="55">
        <f t="shared" si="0"/>
        <v>1235000</v>
      </c>
      <c r="G29" s="54">
        <v>1235000</v>
      </c>
      <c r="H29" s="54">
        <v>0</v>
      </c>
      <c r="I29" s="54">
        <v>0</v>
      </c>
      <c r="J29" s="55">
        <f t="shared" si="1"/>
        <v>1235000</v>
      </c>
    </row>
    <row r="30" spans="1:10" x14ac:dyDescent="0.25">
      <c r="A30" s="3" t="s">
        <v>53</v>
      </c>
      <c r="B30" s="18" t="s">
        <v>54</v>
      </c>
      <c r="C30" s="54">
        <v>0</v>
      </c>
      <c r="D30" s="54">
        <v>0</v>
      </c>
      <c r="E30" s="54">
        <v>0</v>
      </c>
      <c r="F30" s="55">
        <f t="shared" si="0"/>
        <v>0</v>
      </c>
      <c r="G30" s="54">
        <v>0</v>
      </c>
      <c r="H30" s="54">
        <v>0</v>
      </c>
      <c r="I30" s="54">
        <v>0</v>
      </c>
      <c r="J30" s="55">
        <f t="shared" si="1"/>
        <v>0</v>
      </c>
    </row>
    <row r="31" spans="1:10" s="44" customFormat="1" x14ac:dyDescent="0.25">
      <c r="A31" s="5" t="s">
        <v>299</v>
      </c>
      <c r="B31" s="21" t="s">
        <v>55</v>
      </c>
      <c r="C31" s="56">
        <f>SUM(C28:C30)</f>
        <v>1235000</v>
      </c>
      <c r="D31" s="56">
        <f>SUM(D28:D30)</f>
        <v>0</v>
      </c>
      <c r="E31" s="56">
        <f>SUM(E28:E30)</f>
        <v>0</v>
      </c>
      <c r="F31" s="45">
        <f t="shared" si="0"/>
        <v>1235000</v>
      </c>
      <c r="G31" s="56">
        <f>SUM(G28:G30)</f>
        <v>1235000</v>
      </c>
      <c r="H31" s="56">
        <f>SUM(H28:H30)</f>
        <v>0</v>
      </c>
      <c r="I31" s="56">
        <f>SUM(I28:I30)</f>
        <v>0</v>
      </c>
      <c r="J31" s="45">
        <f t="shared" si="1"/>
        <v>1235000</v>
      </c>
    </row>
    <row r="32" spans="1:10" x14ac:dyDescent="0.25">
      <c r="A32" s="3" t="s">
        <v>56</v>
      </c>
      <c r="B32" s="18" t="s">
        <v>57</v>
      </c>
      <c r="C32" s="54">
        <v>50000</v>
      </c>
      <c r="D32" s="54">
        <v>0</v>
      </c>
      <c r="E32" s="54">
        <v>0</v>
      </c>
      <c r="F32" s="55">
        <f t="shared" si="0"/>
        <v>50000</v>
      </c>
      <c r="G32" s="54">
        <v>50000</v>
      </c>
      <c r="H32" s="54">
        <v>0</v>
      </c>
      <c r="I32" s="54">
        <v>0</v>
      </c>
      <c r="J32" s="55">
        <f t="shared" si="1"/>
        <v>50000</v>
      </c>
    </row>
    <row r="33" spans="1:10" x14ac:dyDescent="0.25">
      <c r="A33" s="3" t="s">
        <v>58</v>
      </c>
      <c r="B33" s="18" t="s">
        <v>59</v>
      </c>
      <c r="C33" s="54">
        <v>1490000</v>
      </c>
      <c r="D33" s="54">
        <v>0</v>
      </c>
      <c r="E33" s="54">
        <v>0</v>
      </c>
      <c r="F33" s="55">
        <f t="shared" si="0"/>
        <v>1490000</v>
      </c>
      <c r="G33" s="54">
        <v>1490000</v>
      </c>
      <c r="H33" s="54">
        <v>0</v>
      </c>
      <c r="I33" s="54">
        <v>0</v>
      </c>
      <c r="J33" s="55">
        <f t="shared" si="1"/>
        <v>1490000</v>
      </c>
    </row>
    <row r="34" spans="1:10" s="44" customFormat="1" ht="15" customHeight="1" x14ac:dyDescent="0.25">
      <c r="A34" s="5" t="s">
        <v>347</v>
      </c>
      <c r="B34" s="21" t="s">
        <v>60</v>
      </c>
      <c r="C34" s="56">
        <f>SUM(C32:C33)</f>
        <v>1540000</v>
      </c>
      <c r="D34" s="56">
        <f>SUM(D32:D33)</f>
        <v>0</v>
      </c>
      <c r="E34" s="56">
        <f>SUM(E32:E33)</f>
        <v>0</v>
      </c>
      <c r="F34" s="45">
        <f t="shared" si="0"/>
        <v>1540000</v>
      </c>
      <c r="G34" s="56">
        <f>SUM(G32:G33)</f>
        <v>1540000</v>
      </c>
      <c r="H34" s="56">
        <f>SUM(H32:H33)</f>
        <v>0</v>
      </c>
      <c r="I34" s="56">
        <f>SUM(I32:I33)</f>
        <v>0</v>
      </c>
      <c r="J34" s="45">
        <f t="shared" si="1"/>
        <v>1540000</v>
      </c>
    </row>
    <row r="35" spans="1:10" x14ac:dyDescent="0.25">
      <c r="A35" s="3" t="s">
        <v>61</v>
      </c>
      <c r="B35" s="18" t="s">
        <v>62</v>
      </c>
      <c r="C35" s="54">
        <v>3611000</v>
      </c>
      <c r="D35" s="54">
        <v>0</v>
      </c>
      <c r="E35" s="54">
        <v>0</v>
      </c>
      <c r="F35" s="55">
        <f t="shared" si="0"/>
        <v>3611000</v>
      </c>
      <c r="G35" s="54">
        <v>3611000</v>
      </c>
      <c r="H35" s="54">
        <v>0</v>
      </c>
      <c r="I35" s="54">
        <v>0</v>
      </c>
      <c r="J35" s="55">
        <f t="shared" si="1"/>
        <v>3611000</v>
      </c>
    </row>
    <row r="36" spans="1:10" x14ac:dyDescent="0.25">
      <c r="A36" s="3" t="s">
        <v>63</v>
      </c>
      <c r="B36" s="18" t="s">
        <v>64</v>
      </c>
      <c r="C36" s="54">
        <v>3300000</v>
      </c>
      <c r="D36" s="54">
        <v>0</v>
      </c>
      <c r="E36" s="54">
        <v>0</v>
      </c>
      <c r="F36" s="55">
        <f t="shared" si="0"/>
        <v>3300000</v>
      </c>
      <c r="G36" s="54">
        <v>3300000</v>
      </c>
      <c r="H36" s="54">
        <v>0</v>
      </c>
      <c r="I36" s="54">
        <v>0</v>
      </c>
      <c r="J36" s="55">
        <f t="shared" si="1"/>
        <v>3300000</v>
      </c>
    </row>
    <row r="37" spans="1:10" x14ac:dyDescent="0.25">
      <c r="A37" s="3" t="s">
        <v>320</v>
      </c>
      <c r="B37" s="18" t="s">
        <v>65</v>
      </c>
      <c r="C37" s="54">
        <v>0</v>
      </c>
      <c r="D37" s="54">
        <v>0</v>
      </c>
      <c r="E37" s="54">
        <v>0</v>
      </c>
      <c r="F37" s="55">
        <f t="shared" si="0"/>
        <v>0</v>
      </c>
      <c r="G37" s="54">
        <v>0</v>
      </c>
      <c r="H37" s="54">
        <v>0</v>
      </c>
      <c r="I37" s="54">
        <v>0</v>
      </c>
      <c r="J37" s="55">
        <f t="shared" si="1"/>
        <v>0</v>
      </c>
    </row>
    <row r="38" spans="1:10" x14ac:dyDescent="0.25">
      <c r="A38" s="3" t="s">
        <v>66</v>
      </c>
      <c r="B38" s="18" t="s">
        <v>67</v>
      </c>
      <c r="C38" s="54">
        <v>920000</v>
      </c>
      <c r="D38" s="54">
        <v>0</v>
      </c>
      <c r="E38" s="54">
        <v>0</v>
      </c>
      <c r="F38" s="55">
        <f t="shared" si="0"/>
        <v>920000</v>
      </c>
      <c r="G38" s="54">
        <v>920000</v>
      </c>
      <c r="H38" s="54">
        <v>0</v>
      </c>
      <c r="I38" s="54">
        <v>0</v>
      </c>
      <c r="J38" s="55">
        <f t="shared" si="1"/>
        <v>920000</v>
      </c>
    </row>
    <row r="39" spans="1:10" x14ac:dyDescent="0.25">
      <c r="A39" s="7" t="s">
        <v>321</v>
      </c>
      <c r="B39" s="18" t="s">
        <v>68</v>
      </c>
      <c r="C39" s="54">
        <v>570000</v>
      </c>
      <c r="D39" s="54">
        <v>0</v>
      </c>
      <c r="E39" s="54">
        <v>0</v>
      </c>
      <c r="F39" s="55">
        <f t="shared" si="0"/>
        <v>570000</v>
      </c>
      <c r="G39" s="54">
        <v>570000</v>
      </c>
      <c r="H39" s="54">
        <v>0</v>
      </c>
      <c r="I39" s="54">
        <v>0</v>
      </c>
      <c r="J39" s="55">
        <f t="shared" si="1"/>
        <v>570000</v>
      </c>
    </row>
    <row r="40" spans="1:10" x14ac:dyDescent="0.25">
      <c r="A40" s="4" t="s">
        <v>69</v>
      </c>
      <c r="B40" s="18" t="s">
        <v>70</v>
      </c>
      <c r="C40" s="54">
        <v>310000</v>
      </c>
      <c r="D40" s="54">
        <v>0</v>
      </c>
      <c r="E40" s="54">
        <v>0</v>
      </c>
      <c r="F40" s="55">
        <f t="shared" si="0"/>
        <v>310000</v>
      </c>
      <c r="G40" s="54">
        <v>310000</v>
      </c>
      <c r="H40" s="54">
        <v>0</v>
      </c>
      <c r="I40" s="54">
        <v>0</v>
      </c>
      <c r="J40" s="55">
        <f t="shared" si="1"/>
        <v>310000</v>
      </c>
    </row>
    <row r="41" spans="1:10" x14ac:dyDescent="0.25">
      <c r="A41" s="3" t="s">
        <v>322</v>
      </c>
      <c r="B41" s="18" t="s">
        <v>71</v>
      </c>
      <c r="C41" s="54">
        <v>5062700</v>
      </c>
      <c r="D41" s="54">
        <v>0</v>
      </c>
      <c r="E41" s="54">
        <v>0</v>
      </c>
      <c r="F41" s="55">
        <f t="shared" si="0"/>
        <v>5062700</v>
      </c>
      <c r="G41" s="54">
        <v>5062700</v>
      </c>
      <c r="H41" s="54">
        <v>0</v>
      </c>
      <c r="I41" s="54">
        <v>0</v>
      </c>
      <c r="J41" s="55">
        <f t="shared" si="1"/>
        <v>5062700</v>
      </c>
    </row>
    <row r="42" spans="1:10" s="44" customFormat="1" x14ac:dyDescent="0.25">
      <c r="A42" s="5" t="s">
        <v>300</v>
      </c>
      <c r="B42" s="21" t="s">
        <v>72</v>
      </c>
      <c r="C42" s="56">
        <f>SUM(C35:C41)</f>
        <v>13773700</v>
      </c>
      <c r="D42" s="56">
        <f>SUM(D35:D41)</f>
        <v>0</v>
      </c>
      <c r="E42" s="56">
        <f>SUM(E35:E41)</f>
        <v>0</v>
      </c>
      <c r="F42" s="45">
        <f t="shared" si="0"/>
        <v>13773700</v>
      </c>
      <c r="G42" s="56">
        <f>SUM(G35:G41)</f>
        <v>13773700</v>
      </c>
      <c r="H42" s="56">
        <f>SUM(H35:H41)</f>
        <v>0</v>
      </c>
      <c r="I42" s="56">
        <f>SUM(I35:I41)</f>
        <v>0</v>
      </c>
      <c r="J42" s="45">
        <f t="shared" si="1"/>
        <v>13773700</v>
      </c>
    </row>
    <row r="43" spans="1:10" x14ac:dyDescent="0.25">
      <c r="A43" s="3" t="s">
        <v>73</v>
      </c>
      <c r="B43" s="18" t="s">
        <v>74</v>
      </c>
      <c r="C43" s="54">
        <v>0</v>
      </c>
      <c r="D43" s="54">
        <v>0</v>
      </c>
      <c r="E43" s="54">
        <v>0</v>
      </c>
      <c r="F43" s="55">
        <f t="shared" si="0"/>
        <v>0</v>
      </c>
      <c r="G43" s="54">
        <v>0</v>
      </c>
      <c r="H43" s="54">
        <v>0</v>
      </c>
      <c r="I43" s="54">
        <v>0</v>
      </c>
      <c r="J43" s="55">
        <f t="shared" si="1"/>
        <v>0</v>
      </c>
    </row>
    <row r="44" spans="1:10" x14ac:dyDescent="0.25">
      <c r="A44" s="3" t="s">
        <v>75</v>
      </c>
      <c r="B44" s="18" t="s">
        <v>76</v>
      </c>
      <c r="C44" s="54">
        <v>0</v>
      </c>
      <c r="D44" s="54">
        <v>0</v>
      </c>
      <c r="E44" s="54">
        <v>0</v>
      </c>
      <c r="F44" s="55">
        <f t="shared" si="0"/>
        <v>0</v>
      </c>
      <c r="G44" s="54">
        <v>0</v>
      </c>
      <c r="H44" s="54">
        <v>0</v>
      </c>
      <c r="I44" s="54">
        <v>0</v>
      </c>
      <c r="J44" s="55">
        <f t="shared" si="1"/>
        <v>0</v>
      </c>
    </row>
    <row r="45" spans="1:10" s="44" customFormat="1" x14ac:dyDescent="0.25">
      <c r="A45" s="5" t="s">
        <v>301</v>
      </c>
      <c r="B45" s="21" t="s">
        <v>77</v>
      </c>
      <c r="C45" s="56">
        <f>SUM(C43:C44)</f>
        <v>0</v>
      </c>
      <c r="D45" s="56">
        <f>SUM(D43:D44)</f>
        <v>0</v>
      </c>
      <c r="E45" s="56">
        <f>SUM(E43:E44)</f>
        <v>0</v>
      </c>
      <c r="F45" s="45">
        <f t="shared" si="0"/>
        <v>0</v>
      </c>
      <c r="G45" s="56">
        <f>SUM(G43:G44)</f>
        <v>0</v>
      </c>
      <c r="H45" s="56">
        <f>SUM(H43:H44)</f>
        <v>0</v>
      </c>
      <c r="I45" s="56">
        <f>SUM(I43:I44)</f>
        <v>0</v>
      </c>
      <c r="J45" s="45">
        <f t="shared" si="1"/>
        <v>0</v>
      </c>
    </row>
    <row r="46" spans="1:10" x14ac:dyDescent="0.25">
      <c r="A46" s="3" t="s">
        <v>78</v>
      </c>
      <c r="B46" s="18" t="s">
        <v>79</v>
      </c>
      <c r="C46" s="54">
        <v>3435400</v>
      </c>
      <c r="D46" s="54">
        <v>0</v>
      </c>
      <c r="E46" s="54">
        <v>3000</v>
      </c>
      <c r="F46" s="55">
        <f>SUM(C46:E46)</f>
        <v>3438400</v>
      </c>
      <c r="G46" s="54">
        <v>3435400</v>
      </c>
      <c r="H46" s="54">
        <v>0</v>
      </c>
      <c r="I46" s="54">
        <v>3000</v>
      </c>
      <c r="J46" s="55">
        <f>SUM(G46:I46)</f>
        <v>3438400</v>
      </c>
    </row>
    <row r="47" spans="1:10" x14ac:dyDescent="0.25">
      <c r="A47" s="3" t="s">
        <v>80</v>
      </c>
      <c r="B47" s="18" t="s">
        <v>81</v>
      </c>
      <c r="C47" s="54">
        <v>0</v>
      </c>
      <c r="D47" s="54">
        <v>0</v>
      </c>
      <c r="E47" s="54">
        <v>0</v>
      </c>
      <c r="F47" s="55">
        <f t="shared" si="0"/>
        <v>0</v>
      </c>
      <c r="G47" s="54">
        <v>0</v>
      </c>
      <c r="H47" s="54">
        <v>0</v>
      </c>
      <c r="I47" s="54">
        <v>0</v>
      </c>
      <c r="J47" s="55">
        <f t="shared" ref="J47:J110" si="2">SUM(G47:I47)</f>
        <v>0</v>
      </c>
    </row>
    <row r="48" spans="1:10" x14ac:dyDescent="0.25">
      <c r="A48" s="3" t="s">
        <v>323</v>
      </c>
      <c r="B48" s="18" t="s">
        <v>82</v>
      </c>
      <c r="C48" s="54"/>
      <c r="D48" s="54">
        <v>0</v>
      </c>
      <c r="E48" s="54">
        <v>0</v>
      </c>
      <c r="F48" s="55">
        <f t="shared" si="0"/>
        <v>0</v>
      </c>
      <c r="G48" s="54"/>
      <c r="H48" s="54">
        <v>0</v>
      </c>
      <c r="I48" s="54">
        <v>0</v>
      </c>
      <c r="J48" s="55">
        <f t="shared" si="2"/>
        <v>0</v>
      </c>
    </row>
    <row r="49" spans="1:10" x14ac:dyDescent="0.25">
      <c r="A49" s="3" t="s">
        <v>324</v>
      </c>
      <c r="B49" s="18" t="s">
        <v>83</v>
      </c>
      <c r="C49" s="54">
        <v>0</v>
      </c>
      <c r="D49" s="54">
        <v>0</v>
      </c>
      <c r="E49" s="54">
        <v>0</v>
      </c>
      <c r="F49" s="55">
        <f t="shared" si="0"/>
        <v>0</v>
      </c>
      <c r="G49" s="54">
        <v>0</v>
      </c>
      <c r="H49" s="54">
        <v>0</v>
      </c>
      <c r="I49" s="54">
        <v>0</v>
      </c>
      <c r="J49" s="55">
        <f t="shared" si="2"/>
        <v>0</v>
      </c>
    </row>
    <row r="50" spans="1:10" x14ac:dyDescent="0.25">
      <c r="A50" s="3" t="s">
        <v>84</v>
      </c>
      <c r="B50" s="18" t="s">
        <v>85</v>
      </c>
      <c r="C50" s="53">
        <v>506750</v>
      </c>
      <c r="D50" s="53">
        <v>0</v>
      </c>
      <c r="E50" s="53">
        <v>10000</v>
      </c>
      <c r="F50" s="55">
        <f t="shared" si="0"/>
        <v>516750</v>
      </c>
      <c r="G50" s="53">
        <v>506750</v>
      </c>
      <c r="H50" s="53">
        <v>0</v>
      </c>
      <c r="I50" s="53">
        <v>10000</v>
      </c>
      <c r="J50" s="55">
        <f t="shared" si="2"/>
        <v>516750</v>
      </c>
    </row>
    <row r="51" spans="1:10" s="44" customFormat="1" x14ac:dyDescent="0.25">
      <c r="A51" s="5" t="s">
        <v>302</v>
      </c>
      <c r="B51" s="21" t="s">
        <v>86</v>
      </c>
      <c r="C51" s="56">
        <f>SUM(C46:C50)</f>
        <v>3942150</v>
      </c>
      <c r="D51" s="56">
        <f>SUM(D46:D50)</f>
        <v>0</v>
      </c>
      <c r="E51" s="56">
        <f>SUM(E46:E50)</f>
        <v>13000</v>
      </c>
      <c r="F51" s="45">
        <f t="shared" si="0"/>
        <v>3955150</v>
      </c>
      <c r="G51" s="56">
        <f>SUM(G46:G50)</f>
        <v>3942150</v>
      </c>
      <c r="H51" s="56">
        <f>SUM(H46:H50)</f>
        <v>0</v>
      </c>
      <c r="I51" s="56">
        <f>SUM(I46:I50)</f>
        <v>13000</v>
      </c>
      <c r="J51" s="45">
        <f t="shared" si="2"/>
        <v>3955150</v>
      </c>
    </row>
    <row r="52" spans="1:10" s="44" customFormat="1" ht="15.75" x14ac:dyDescent="0.25">
      <c r="A52" s="27" t="s">
        <v>303</v>
      </c>
      <c r="B52" s="35" t="s">
        <v>87</v>
      </c>
      <c r="C52" s="57">
        <f>C31+C34+C42+C45+C51</f>
        <v>20490850</v>
      </c>
      <c r="D52" s="57">
        <f>D31+D34+D42+D45+D51</f>
        <v>0</v>
      </c>
      <c r="E52" s="57">
        <f>E31+E34+E42+E45+E51</f>
        <v>13000</v>
      </c>
      <c r="F52" s="45">
        <f t="shared" si="0"/>
        <v>20503850</v>
      </c>
      <c r="G52" s="57">
        <f>G31+G34+G42+G45+G51</f>
        <v>20490850</v>
      </c>
      <c r="H52" s="57">
        <f>H31+H34+H42+H45+H51</f>
        <v>0</v>
      </c>
      <c r="I52" s="57">
        <f>I31+I34+I42+I45+I51</f>
        <v>13000</v>
      </c>
      <c r="J52" s="45">
        <f t="shared" si="2"/>
        <v>20503850</v>
      </c>
    </row>
    <row r="53" spans="1:10" x14ac:dyDescent="0.25">
      <c r="A53" s="9" t="s">
        <v>88</v>
      </c>
      <c r="B53" s="18" t="s">
        <v>89</v>
      </c>
      <c r="C53" s="54">
        <v>0</v>
      </c>
      <c r="D53" s="54">
        <v>0</v>
      </c>
      <c r="E53" s="54">
        <v>0</v>
      </c>
      <c r="F53" s="55">
        <f t="shared" si="0"/>
        <v>0</v>
      </c>
      <c r="G53" s="54">
        <v>0</v>
      </c>
      <c r="H53" s="54">
        <v>0</v>
      </c>
      <c r="I53" s="54">
        <v>0</v>
      </c>
      <c r="J53" s="55">
        <f t="shared" si="2"/>
        <v>0</v>
      </c>
    </row>
    <row r="54" spans="1:10" x14ac:dyDescent="0.25">
      <c r="A54" s="9" t="s">
        <v>304</v>
      </c>
      <c r="B54" s="18" t="s">
        <v>90</v>
      </c>
      <c r="C54" s="54">
        <v>87000</v>
      </c>
      <c r="D54" s="54">
        <v>0</v>
      </c>
      <c r="E54" s="54">
        <v>0</v>
      </c>
      <c r="F54" s="55">
        <f t="shared" si="0"/>
        <v>87000</v>
      </c>
      <c r="G54" s="54">
        <v>87000</v>
      </c>
      <c r="H54" s="54">
        <v>0</v>
      </c>
      <c r="I54" s="54">
        <v>0</v>
      </c>
      <c r="J54" s="55">
        <f t="shared" si="2"/>
        <v>87000</v>
      </c>
    </row>
    <row r="55" spans="1:10" x14ac:dyDescent="0.25">
      <c r="A55" s="12" t="s">
        <v>325</v>
      </c>
      <c r="B55" s="18" t="s">
        <v>91</v>
      </c>
      <c r="C55" s="54">
        <v>0</v>
      </c>
      <c r="D55" s="54">
        <v>0</v>
      </c>
      <c r="E55" s="54">
        <v>0</v>
      </c>
      <c r="F55" s="55">
        <f t="shared" si="0"/>
        <v>0</v>
      </c>
      <c r="G55" s="54">
        <v>0</v>
      </c>
      <c r="H55" s="54">
        <v>0</v>
      </c>
      <c r="I55" s="54">
        <v>0</v>
      </c>
      <c r="J55" s="55">
        <f t="shared" si="2"/>
        <v>0</v>
      </c>
    </row>
    <row r="56" spans="1:10" x14ac:dyDescent="0.25">
      <c r="A56" s="12" t="s">
        <v>326</v>
      </c>
      <c r="B56" s="18" t="s">
        <v>92</v>
      </c>
      <c r="C56" s="54">
        <v>0</v>
      </c>
      <c r="D56" s="54">
        <v>0</v>
      </c>
      <c r="E56" s="54">
        <v>0</v>
      </c>
      <c r="F56" s="55">
        <f t="shared" si="0"/>
        <v>0</v>
      </c>
      <c r="G56" s="54">
        <v>0</v>
      </c>
      <c r="H56" s="54">
        <v>0</v>
      </c>
      <c r="I56" s="54">
        <v>0</v>
      </c>
      <c r="J56" s="55">
        <f t="shared" si="2"/>
        <v>0</v>
      </c>
    </row>
    <row r="57" spans="1:10" x14ac:dyDescent="0.25">
      <c r="A57" s="12" t="s">
        <v>327</v>
      </c>
      <c r="B57" s="18" t="s">
        <v>93</v>
      </c>
      <c r="C57" s="54">
        <v>0</v>
      </c>
      <c r="D57" s="54">
        <v>0</v>
      </c>
      <c r="E57" s="54">
        <v>0</v>
      </c>
      <c r="F57" s="55">
        <f t="shared" si="0"/>
        <v>0</v>
      </c>
      <c r="G57" s="54">
        <v>0</v>
      </c>
      <c r="H57" s="54">
        <v>0</v>
      </c>
      <c r="I57" s="54">
        <v>0</v>
      </c>
      <c r="J57" s="55">
        <f t="shared" si="2"/>
        <v>0</v>
      </c>
    </row>
    <row r="58" spans="1:10" x14ac:dyDescent="0.25">
      <c r="A58" s="9" t="s">
        <v>328</v>
      </c>
      <c r="B58" s="18" t="s">
        <v>94</v>
      </c>
      <c r="C58" s="54">
        <v>0</v>
      </c>
      <c r="D58" s="54">
        <v>0</v>
      </c>
      <c r="E58" s="54">
        <v>0</v>
      </c>
      <c r="F58" s="55">
        <f t="shared" si="0"/>
        <v>0</v>
      </c>
      <c r="G58" s="54">
        <v>0</v>
      </c>
      <c r="H58" s="54">
        <v>0</v>
      </c>
      <c r="I58" s="54">
        <v>0</v>
      </c>
      <c r="J58" s="55">
        <f t="shared" si="2"/>
        <v>0</v>
      </c>
    </row>
    <row r="59" spans="1:10" x14ac:dyDescent="0.25">
      <c r="A59" s="9" t="s">
        <v>329</v>
      </c>
      <c r="B59" s="18" t="s">
        <v>95</v>
      </c>
      <c r="C59" s="54">
        <v>640000</v>
      </c>
      <c r="D59" s="54">
        <v>0</v>
      </c>
      <c r="E59" s="54">
        <v>0</v>
      </c>
      <c r="F59" s="55">
        <f t="shared" si="0"/>
        <v>640000</v>
      </c>
      <c r="G59" s="54">
        <v>640000</v>
      </c>
      <c r="H59" s="54">
        <v>0</v>
      </c>
      <c r="I59" s="54">
        <v>0</v>
      </c>
      <c r="J59" s="55">
        <f t="shared" si="2"/>
        <v>640000</v>
      </c>
    </row>
    <row r="60" spans="1:10" x14ac:dyDescent="0.25">
      <c r="A60" s="9" t="s">
        <v>330</v>
      </c>
      <c r="B60" s="18" t="s">
        <v>96</v>
      </c>
      <c r="C60" s="54">
        <v>4627000</v>
      </c>
      <c r="D60" s="54">
        <v>0</v>
      </c>
      <c r="E60" s="54">
        <v>0</v>
      </c>
      <c r="F60" s="55">
        <f t="shared" si="0"/>
        <v>4627000</v>
      </c>
      <c r="G60" s="54">
        <v>4627000</v>
      </c>
      <c r="H60" s="54">
        <v>0</v>
      </c>
      <c r="I60" s="54">
        <v>0</v>
      </c>
      <c r="J60" s="55">
        <f t="shared" si="2"/>
        <v>4627000</v>
      </c>
    </row>
    <row r="61" spans="1:10" s="44" customFormat="1" ht="15.75" x14ac:dyDescent="0.25">
      <c r="A61" s="32" t="s">
        <v>305</v>
      </c>
      <c r="B61" s="35" t="s">
        <v>97</v>
      </c>
      <c r="C61" s="65">
        <f>SUM(C53:C60)</f>
        <v>5354000</v>
      </c>
      <c r="D61" s="65">
        <f>SUM(D53:D60)</f>
        <v>0</v>
      </c>
      <c r="E61" s="65">
        <f>SUM(E53:E60)</f>
        <v>0</v>
      </c>
      <c r="F61" s="66">
        <f t="shared" si="0"/>
        <v>5354000</v>
      </c>
      <c r="G61" s="65">
        <f>SUM(G53:G60)</f>
        <v>5354000</v>
      </c>
      <c r="H61" s="65">
        <f>SUM(H53:H60)</f>
        <v>0</v>
      </c>
      <c r="I61" s="65">
        <f>SUM(I53:I60)</f>
        <v>0</v>
      </c>
      <c r="J61" s="66">
        <f t="shared" si="2"/>
        <v>5354000</v>
      </c>
    </row>
    <row r="62" spans="1:10" x14ac:dyDescent="0.25">
      <c r="A62" s="8" t="s">
        <v>331</v>
      </c>
      <c r="B62" s="18" t="s">
        <v>98</v>
      </c>
      <c r="C62" s="54">
        <v>0</v>
      </c>
      <c r="D62" s="54">
        <v>0</v>
      </c>
      <c r="E62" s="54">
        <v>0</v>
      </c>
      <c r="F62" s="55">
        <f t="shared" si="0"/>
        <v>0</v>
      </c>
      <c r="G62" s="54">
        <v>0</v>
      </c>
      <c r="H62" s="54">
        <v>0</v>
      </c>
      <c r="I62" s="54">
        <v>0</v>
      </c>
      <c r="J62" s="55">
        <f t="shared" si="2"/>
        <v>0</v>
      </c>
    </row>
    <row r="63" spans="1:10" x14ac:dyDescent="0.25">
      <c r="A63" s="8" t="s">
        <v>99</v>
      </c>
      <c r="B63" s="18" t="s">
        <v>100</v>
      </c>
      <c r="C63" s="54">
        <v>0</v>
      </c>
      <c r="D63" s="54">
        <v>0</v>
      </c>
      <c r="E63" s="54">
        <v>0</v>
      </c>
      <c r="F63" s="55">
        <f t="shared" si="0"/>
        <v>0</v>
      </c>
      <c r="G63" s="54">
        <v>0</v>
      </c>
      <c r="H63" s="54">
        <v>0</v>
      </c>
      <c r="I63" s="54">
        <v>0</v>
      </c>
      <c r="J63" s="55">
        <f t="shared" si="2"/>
        <v>0</v>
      </c>
    </row>
    <row r="64" spans="1:10" x14ac:dyDescent="0.25">
      <c r="A64" s="8" t="s">
        <v>101</v>
      </c>
      <c r="B64" s="18" t="s">
        <v>102</v>
      </c>
      <c r="C64" s="54">
        <v>0</v>
      </c>
      <c r="D64" s="54">
        <v>0</v>
      </c>
      <c r="E64" s="54">
        <v>0</v>
      </c>
      <c r="F64" s="55">
        <f t="shared" si="0"/>
        <v>0</v>
      </c>
      <c r="G64" s="54">
        <v>0</v>
      </c>
      <c r="H64" s="54">
        <v>0</v>
      </c>
      <c r="I64" s="54">
        <v>0</v>
      </c>
      <c r="J64" s="55">
        <f t="shared" si="2"/>
        <v>0</v>
      </c>
    </row>
    <row r="65" spans="1:10" x14ac:dyDescent="0.25">
      <c r="A65" s="8" t="s">
        <v>306</v>
      </c>
      <c r="B65" s="18" t="s">
        <v>103</v>
      </c>
      <c r="C65" s="54">
        <v>0</v>
      </c>
      <c r="D65" s="54">
        <v>0</v>
      </c>
      <c r="E65" s="54">
        <v>0</v>
      </c>
      <c r="F65" s="55">
        <f t="shared" si="0"/>
        <v>0</v>
      </c>
      <c r="G65" s="54">
        <v>0</v>
      </c>
      <c r="H65" s="54">
        <v>0</v>
      </c>
      <c r="I65" s="54">
        <v>0</v>
      </c>
      <c r="J65" s="55">
        <f t="shared" si="2"/>
        <v>0</v>
      </c>
    </row>
    <row r="66" spans="1:10" x14ac:dyDescent="0.25">
      <c r="A66" s="8" t="s">
        <v>332</v>
      </c>
      <c r="B66" s="18" t="s">
        <v>104</v>
      </c>
      <c r="C66" s="54">
        <v>0</v>
      </c>
      <c r="D66" s="54">
        <v>0</v>
      </c>
      <c r="E66" s="54">
        <v>0</v>
      </c>
      <c r="F66" s="55">
        <f t="shared" si="0"/>
        <v>0</v>
      </c>
      <c r="G66" s="54">
        <v>0</v>
      </c>
      <c r="H66" s="54">
        <v>0</v>
      </c>
      <c r="I66" s="54">
        <v>0</v>
      </c>
      <c r="J66" s="55">
        <f t="shared" si="2"/>
        <v>0</v>
      </c>
    </row>
    <row r="67" spans="1:10" x14ac:dyDescent="0.25">
      <c r="A67" s="8" t="s">
        <v>307</v>
      </c>
      <c r="B67" s="18" t="s">
        <v>105</v>
      </c>
      <c r="C67" s="54">
        <v>1888000</v>
      </c>
      <c r="D67" s="54">
        <v>0</v>
      </c>
      <c r="E67" s="54">
        <v>0</v>
      </c>
      <c r="F67" s="55">
        <f t="shared" si="0"/>
        <v>1888000</v>
      </c>
      <c r="G67" s="54">
        <v>1888000</v>
      </c>
      <c r="H67" s="54">
        <v>0</v>
      </c>
      <c r="I67" s="54">
        <v>0</v>
      </c>
      <c r="J67" s="55">
        <f t="shared" si="2"/>
        <v>1888000</v>
      </c>
    </row>
    <row r="68" spans="1:10" x14ac:dyDescent="0.25">
      <c r="A68" s="8" t="s">
        <v>333</v>
      </c>
      <c r="B68" s="18" t="s">
        <v>106</v>
      </c>
      <c r="C68" s="54">
        <v>0</v>
      </c>
      <c r="D68" s="54">
        <v>0</v>
      </c>
      <c r="E68" s="54">
        <v>0</v>
      </c>
      <c r="F68" s="55">
        <f t="shared" si="0"/>
        <v>0</v>
      </c>
      <c r="G68" s="54">
        <v>0</v>
      </c>
      <c r="H68" s="54">
        <v>0</v>
      </c>
      <c r="I68" s="54">
        <v>0</v>
      </c>
      <c r="J68" s="55">
        <f t="shared" si="2"/>
        <v>0</v>
      </c>
    </row>
    <row r="69" spans="1:10" x14ac:dyDescent="0.25">
      <c r="A69" s="8" t="s">
        <v>334</v>
      </c>
      <c r="B69" s="18" t="s">
        <v>107</v>
      </c>
      <c r="C69" s="54">
        <v>0</v>
      </c>
      <c r="D69" s="54">
        <v>0</v>
      </c>
      <c r="E69" s="54">
        <v>0</v>
      </c>
      <c r="F69" s="55">
        <f t="shared" si="0"/>
        <v>0</v>
      </c>
      <c r="G69" s="54">
        <v>0</v>
      </c>
      <c r="H69" s="54">
        <v>0</v>
      </c>
      <c r="I69" s="54">
        <v>0</v>
      </c>
      <c r="J69" s="55">
        <f t="shared" si="2"/>
        <v>0</v>
      </c>
    </row>
    <row r="70" spans="1:10" x14ac:dyDescent="0.25">
      <c r="A70" s="8" t="s">
        <v>108</v>
      </c>
      <c r="B70" s="18" t="s">
        <v>109</v>
      </c>
      <c r="C70" s="54">
        <v>0</v>
      </c>
      <c r="D70" s="54">
        <v>0</v>
      </c>
      <c r="E70" s="54">
        <v>0</v>
      </c>
      <c r="F70" s="55">
        <f t="shared" si="0"/>
        <v>0</v>
      </c>
      <c r="G70" s="54">
        <v>0</v>
      </c>
      <c r="H70" s="54">
        <v>0</v>
      </c>
      <c r="I70" s="54">
        <v>0</v>
      </c>
      <c r="J70" s="55">
        <f t="shared" si="2"/>
        <v>0</v>
      </c>
    </row>
    <row r="71" spans="1:10" x14ac:dyDescent="0.25">
      <c r="A71" s="13" t="s">
        <v>110</v>
      </c>
      <c r="B71" s="18" t="s">
        <v>111</v>
      </c>
      <c r="C71" s="54">
        <v>0</v>
      </c>
      <c r="D71" s="54">
        <v>0</v>
      </c>
      <c r="E71" s="54">
        <v>0</v>
      </c>
      <c r="F71" s="55">
        <f t="shared" si="0"/>
        <v>0</v>
      </c>
      <c r="G71" s="54">
        <v>0</v>
      </c>
      <c r="H71" s="54">
        <v>0</v>
      </c>
      <c r="I71" s="54">
        <v>0</v>
      </c>
      <c r="J71" s="55">
        <f t="shared" si="2"/>
        <v>0</v>
      </c>
    </row>
    <row r="72" spans="1:10" x14ac:dyDescent="0.25">
      <c r="A72" s="8" t="s">
        <v>413</v>
      </c>
      <c r="B72" s="18" t="s">
        <v>112</v>
      </c>
      <c r="C72" s="54">
        <v>0</v>
      </c>
      <c r="D72" s="54">
        <v>0</v>
      </c>
      <c r="E72" s="54">
        <v>0</v>
      </c>
      <c r="F72" s="55">
        <f t="shared" si="0"/>
        <v>0</v>
      </c>
      <c r="G72" s="54">
        <v>0</v>
      </c>
      <c r="H72" s="54">
        <v>0</v>
      </c>
      <c r="I72" s="54">
        <v>0</v>
      </c>
      <c r="J72" s="55">
        <f t="shared" si="2"/>
        <v>0</v>
      </c>
    </row>
    <row r="73" spans="1:10" x14ac:dyDescent="0.25">
      <c r="A73" s="13" t="s">
        <v>335</v>
      </c>
      <c r="B73" s="18" t="s">
        <v>113</v>
      </c>
      <c r="C73" s="53">
        <v>0</v>
      </c>
      <c r="D73" s="53">
        <v>0</v>
      </c>
      <c r="E73" s="53">
        <v>0</v>
      </c>
      <c r="F73" s="55">
        <v>0</v>
      </c>
      <c r="G73" s="53">
        <v>0</v>
      </c>
      <c r="H73" s="53">
        <v>0</v>
      </c>
      <c r="I73" s="53">
        <v>0</v>
      </c>
      <c r="J73" s="55">
        <v>0</v>
      </c>
    </row>
    <row r="74" spans="1:10" x14ac:dyDescent="0.25">
      <c r="A74" s="13" t="s">
        <v>415</v>
      </c>
      <c r="B74" s="18" t="s">
        <v>414</v>
      </c>
      <c r="C74" s="54">
        <v>5552877</v>
      </c>
      <c r="D74" s="54">
        <v>0</v>
      </c>
      <c r="E74" s="54">
        <v>0</v>
      </c>
      <c r="F74" s="55">
        <f>SUM(C74:E74)</f>
        <v>5552877</v>
      </c>
      <c r="G74" s="54">
        <v>5549877</v>
      </c>
      <c r="H74" s="54">
        <v>0</v>
      </c>
      <c r="I74" s="54">
        <v>0</v>
      </c>
      <c r="J74" s="55">
        <f>SUM(G74:I74)</f>
        <v>5549877</v>
      </c>
    </row>
    <row r="75" spans="1:10" s="44" customFormat="1" ht="15.75" x14ac:dyDescent="0.25">
      <c r="A75" s="32" t="s">
        <v>308</v>
      </c>
      <c r="B75" s="35" t="s">
        <v>114</v>
      </c>
      <c r="C75" s="57">
        <f>SUM(C62:C74)</f>
        <v>7440877</v>
      </c>
      <c r="D75" s="57">
        <f>SUM(D62:D74)</f>
        <v>0</v>
      </c>
      <c r="E75" s="57">
        <f>SUM(E62:E74)</f>
        <v>0</v>
      </c>
      <c r="F75" s="58">
        <f t="shared" ref="F75:F125" si="3">SUM(C75:E75)</f>
        <v>7440877</v>
      </c>
      <c r="G75" s="57">
        <f>SUM(G62:G74)</f>
        <v>7437877</v>
      </c>
      <c r="H75" s="57">
        <f>SUM(H62:H74)</f>
        <v>0</v>
      </c>
      <c r="I75" s="57">
        <f>SUM(I62:I74)</f>
        <v>0</v>
      </c>
      <c r="J75" s="58">
        <f t="shared" ref="J75:J125" si="4">SUM(G75:I75)</f>
        <v>7437877</v>
      </c>
    </row>
    <row r="76" spans="1:10" s="44" customFormat="1" ht="15.75" x14ac:dyDescent="0.25">
      <c r="A76" s="36" t="s">
        <v>5</v>
      </c>
      <c r="B76" s="35"/>
      <c r="C76" s="54"/>
      <c r="D76" s="54"/>
      <c r="E76" s="54"/>
      <c r="F76" s="55">
        <f t="shared" si="3"/>
        <v>0</v>
      </c>
      <c r="G76" s="54"/>
      <c r="H76" s="54"/>
      <c r="I76" s="54"/>
      <c r="J76" s="55">
        <f t="shared" si="4"/>
        <v>0</v>
      </c>
    </row>
    <row r="77" spans="1:10" x14ac:dyDescent="0.25">
      <c r="A77" s="22" t="s">
        <v>115</v>
      </c>
      <c r="B77" s="18" t="s">
        <v>116</v>
      </c>
      <c r="C77" s="54">
        <v>0</v>
      </c>
      <c r="D77" s="54">
        <v>0</v>
      </c>
      <c r="E77" s="54">
        <v>0</v>
      </c>
      <c r="F77" s="55">
        <f t="shared" si="3"/>
        <v>0</v>
      </c>
      <c r="G77" s="54">
        <v>0</v>
      </c>
      <c r="H77" s="54">
        <v>0</v>
      </c>
      <c r="I77" s="54">
        <v>0</v>
      </c>
      <c r="J77" s="55">
        <f t="shared" si="4"/>
        <v>0</v>
      </c>
    </row>
    <row r="78" spans="1:10" x14ac:dyDescent="0.25">
      <c r="A78" s="22" t="s">
        <v>336</v>
      </c>
      <c r="B78" s="18" t="s">
        <v>117</v>
      </c>
      <c r="C78" s="54">
        <v>3335000</v>
      </c>
      <c r="D78" s="54">
        <v>0</v>
      </c>
      <c r="E78" s="54">
        <v>0</v>
      </c>
      <c r="F78" s="55">
        <f>SUM(C78:E78)</f>
        <v>3335000</v>
      </c>
      <c r="G78" s="54">
        <v>3335000</v>
      </c>
      <c r="H78" s="54">
        <v>0</v>
      </c>
      <c r="I78" s="54">
        <v>0</v>
      </c>
      <c r="J78" s="55">
        <f>SUM(G78:I78)</f>
        <v>3335000</v>
      </c>
    </row>
    <row r="79" spans="1:10" x14ac:dyDescent="0.25">
      <c r="A79" s="22" t="s">
        <v>118</v>
      </c>
      <c r="B79" s="18" t="s">
        <v>119</v>
      </c>
      <c r="C79" s="54">
        <v>0</v>
      </c>
      <c r="D79" s="54">
        <v>0</v>
      </c>
      <c r="E79" s="54">
        <v>0</v>
      </c>
      <c r="F79" s="55">
        <f t="shared" si="3"/>
        <v>0</v>
      </c>
      <c r="G79" s="54">
        <v>0</v>
      </c>
      <c r="H79" s="54">
        <v>0</v>
      </c>
      <c r="I79" s="54">
        <v>0</v>
      </c>
      <c r="J79" s="55">
        <f t="shared" ref="J79:J125" si="5">SUM(G79:I79)</f>
        <v>0</v>
      </c>
    </row>
    <row r="80" spans="1:10" x14ac:dyDescent="0.25">
      <c r="A80" s="22" t="s">
        <v>120</v>
      </c>
      <c r="B80" s="18" t="s">
        <v>121</v>
      </c>
      <c r="C80" s="54">
        <v>1669000</v>
      </c>
      <c r="D80" s="54">
        <v>0</v>
      </c>
      <c r="E80" s="54">
        <v>0</v>
      </c>
      <c r="F80" s="55">
        <f t="shared" si="3"/>
        <v>1669000</v>
      </c>
      <c r="G80" s="54">
        <v>1669000</v>
      </c>
      <c r="H80" s="54">
        <v>0</v>
      </c>
      <c r="I80" s="54">
        <v>0</v>
      </c>
      <c r="J80" s="55">
        <f t="shared" si="5"/>
        <v>1669000</v>
      </c>
    </row>
    <row r="81" spans="1:10" x14ac:dyDescent="0.25">
      <c r="A81" s="4" t="s">
        <v>122</v>
      </c>
      <c r="B81" s="18" t="s">
        <v>123</v>
      </c>
      <c r="C81" s="54">
        <v>0</v>
      </c>
      <c r="D81" s="54">
        <v>0</v>
      </c>
      <c r="E81" s="54">
        <v>0</v>
      </c>
      <c r="F81" s="55">
        <f t="shared" si="3"/>
        <v>0</v>
      </c>
      <c r="G81" s="54">
        <v>0</v>
      </c>
      <c r="H81" s="54">
        <v>0</v>
      </c>
      <c r="I81" s="54">
        <v>0</v>
      </c>
      <c r="J81" s="55">
        <f t="shared" si="5"/>
        <v>0</v>
      </c>
    </row>
    <row r="82" spans="1:10" x14ac:dyDescent="0.25">
      <c r="A82" s="4" t="s">
        <v>124</v>
      </c>
      <c r="B82" s="18" t="s">
        <v>125</v>
      </c>
      <c r="C82" s="54">
        <v>0</v>
      </c>
      <c r="D82" s="54">
        <v>0</v>
      </c>
      <c r="E82" s="54">
        <v>0</v>
      </c>
      <c r="F82" s="55">
        <f t="shared" si="3"/>
        <v>0</v>
      </c>
      <c r="G82" s="54">
        <v>0</v>
      </c>
      <c r="H82" s="54">
        <v>0</v>
      </c>
      <c r="I82" s="54">
        <v>0</v>
      </c>
      <c r="J82" s="55">
        <f t="shared" si="5"/>
        <v>0</v>
      </c>
    </row>
    <row r="83" spans="1:10" x14ac:dyDescent="0.25">
      <c r="A83" s="4" t="s">
        <v>126</v>
      </c>
      <c r="B83" s="18" t="s">
        <v>127</v>
      </c>
      <c r="C83" s="54">
        <v>1349800</v>
      </c>
      <c r="D83" s="54">
        <v>0</v>
      </c>
      <c r="E83" s="54">
        <v>0</v>
      </c>
      <c r="F83" s="55">
        <f t="shared" si="3"/>
        <v>1349800</v>
      </c>
      <c r="G83" s="54">
        <v>1349800</v>
      </c>
      <c r="H83" s="54">
        <v>0</v>
      </c>
      <c r="I83" s="54">
        <v>0</v>
      </c>
      <c r="J83" s="55">
        <f t="shared" si="5"/>
        <v>1349800</v>
      </c>
    </row>
    <row r="84" spans="1:10" s="44" customFormat="1" ht="15.75" x14ac:dyDescent="0.25">
      <c r="A84" s="33" t="s">
        <v>309</v>
      </c>
      <c r="B84" s="35" t="s">
        <v>128</v>
      </c>
      <c r="C84" s="57">
        <f>SUM(C77:C83)</f>
        <v>6353800</v>
      </c>
      <c r="D84" s="57">
        <f>SUM(D77:D83)</f>
        <v>0</v>
      </c>
      <c r="E84" s="57">
        <f>SUM(E77:E83)</f>
        <v>0</v>
      </c>
      <c r="F84" s="58">
        <f>SUM(F76:F83)</f>
        <v>6353800</v>
      </c>
      <c r="G84" s="57">
        <f>SUM(G77:G83)</f>
        <v>6353800</v>
      </c>
      <c r="H84" s="57">
        <f>SUM(H77:H83)</f>
        <v>0</v>
      </c>
      <c r="I84" s="57">
        <f>SUM(I77:I83)</f>
        <v>0</v>
      </c>
      <c r="J84" s="58">
        <f>SUM(J76:J83)</f>
        <v>6353800</v>
      </c>
    </row>
    <row r="85" spans="1:10" x14ac:dyDescent="0.25">
      <c r="A85" s="9" t="s">
        <v>129</v>
      </c>
      <c r="B85" s="18" t="s">
        <v>130</v>
      </c>
      <c r="C85" s="54">
        <v>20219000</v>
      </c>
      <c r="D85" s="54">
        <v>0</v>
      </c>
      <c r="E85" s="54">
        <v>0</v>
      </c>
      <c r="F85" s="55">
        <f t="shared" si="3"/>
        <v>20219000</v>
      </c>
      <c r="G85" s="54">
        <v>20219000</v>
      </c>
      <c r="H85" s="54">
        <v>0</v>
      </c>
      <c r="I85" s="54">
        <v>0</v>
      </c>
      <c r="J85" s="55">
        <f t="shared" ref="J85:J125" si="6">SUM(G85:I85)</f>
        <v>20219000</v>
      </c>
    </row>
    <row r="86" spans="1:10" x14ac:dyDescent="0.25">
      <c r="A86" s="9" t="s">
        <v>131</v>
      </c>
      <c r="B86" s="18" t="s">
        <v>132</v>
      </c>
      <c r="C86" s="54">
        <v>0</v>
      </c>
      <c r="D86" s="54">
        <v>0</v>
      </c>
      <c r="E86" s="54">
        <v>0</v>
      </c>
      <c r="F86" s="55">
        <f t="shared" si="3"/>
        <v>0</v>
      </c>
      <c r="G86" s="54">
        <v>0</v>
      </c>
      <c r="H86" s="54">
        <v>0</v>
      </c>
      <c r="I86" s="54">
        <v>0</v>
      </c>
      <c r="J86" s="55">
        <f t="shared" si="6"/>
        <v>0</v>
      </c>
    </row>
    <row r="87" spans="1:10" x14ac:dyDescent="0.25">
      <c r="A87" s="9" t="s">
        <v>133</v>
      </c>
      <c r="B87" s="18" t="s">
        <v>134</v>
      </c>
      <c r="C87" s="54">
        <v>1500000</v>
      </c>
      <c r="D87" s="54">
        <v>0</v>
      </c>
      <c r="E87" s="54">
        <v>0</v>
      </c>
      <c r="F87" s="55">
        <f t="shared" si="3"/>
        <v>1500000</v>
      </c>
      <c r="G87" s="54">
        <v>1500000</v>
      </c>
      <c r="H87" s="54">
        <v>0</v>
      </c>
      <c r="I87" s="54">
        <v>0</v>
      </c>
      <c r="J87" s="55">
        <f t="shared" si="6"/>
        <v>1500000</v>
      </c>
    </row>
    <row r="88" spans="1:10" x14ac:dyDescent="0.25">
      <c r="A88" s="9" t="s">
        <v>135</v>
      </c>
      <c r="B88" s="18" t="s">
        <v>136</v>
      </c>
      <c r="C88" s="54">
        <v>8199554</v>
      </c>
      <c r="D88" s="54">
        <v>0</v>
      </c>
      <c r="E88" s="54">
        <v>0</v>
      </c>
      <c r="F88" s="55">
        <f t="shared" si="3"/>
        <v>8199554</v>
      </c>
      <c r="G88" s="54">
        <v>8199554</v>
      </c>
      <c r="H88" s="54">
        <v>0</v>
      </c>
      <c r="I88" s="54">
        <v>0</v>
      </c>
      <c r="J88" s="55">
        <f t="shared" si="6"/>
        <v>8199554</v>
      </c>
    </row>
    <row r="89" spans="1:10" s="44" customFormat="1" ht="15.75" x14ac:dyDescent="0.25">
      <c r="A89" s="32" t="s">
        <v>310</v>
      </c>
      <c r="B89" s="35" t="s">
        <v>137</v>
      </c>
      <c r="C89" s="57">
        <f>SUM(C85:C88)</f>
        <v>29918554</v>
      </c>
      <c r="D89" s="57">
        <f>SUM(D85:D88)</f>
        <v>0</v>
      </c>
      <c r="E89" s="57">
        <f>SUM(E85:E88)</f>
        <v>0</v>
      </c>
      <c r="F89" s="58">
        <f t="shared" si="3"/>
        <v>29918554</v>
      </c>
      <c r="G89" s="57">
        <f>SUM(G85:G88)</f>
        <v>29918554</v>
      </c>
      <c r="H89" s="57">
        <f>SUM(H85:H88)</f>
        <v>0</v>
      </c>
      <c r="I89" s="57">
        <f>SUM(I85:I88)</f>
        <v>0</v>
      </c>
      <c r="J89" s="58">
        <f t="shared" si="6"/>
        <v>29918554</v>
      </c>
    </row>
    <row r="90" spans="1:10" x14ac:dyDescent="0.25">
      <c r="A90" s="9" t="s">
        <v>138</v>
      </c>
      <c r="B90" s="18" t="s">
        <v>139</v>
      </c>
      <c r="C90" s="54">
        <v>0</v>
      </c>
      <c r="D90" s="54">
        <v>0</v>
      </c>
      <c r="E90" s="54">
        <v>0</v>
      </c>
      <c r="F90" s="55">
        <f t="shared" si="3"/>
        <v>0</v>
      </c>
      <c r="G90" s="54">
        <v>0</v>
      </c>
      <c r="H90" s="54">
        <v>0</v>
      </c>
      <c r="I90" s="54">
        <v>0</v>
      </c>
      <c r="J90" s="55">
        <f t="shared" si="6"/>
        <v>0</v>
      </c>
    </row>
    <row r="91" spans="1:10" x14ac:dyDescent="0.25">
      <c r="A91" s="9" t="s">
        <v>337</v>
      </c>
      <c r="B91" s="18" t="s">
        <v>140</v>
      </c>
      <c r="C91" s="54">
        <v>0</v>
      </c>
      <c r="D91" s="54">
        <v>0</v>
      </c>
      <c r="E91" s="54">
        <v>0</v>
      </c>
      <c r="F91" s="55">
        <f t="shared" si="3"/>
        <v>0</v>
      </c>
      <c r="G91" s="54">
        <v>0</v>
      </c>
      <c r="H91" s="54">
        <v>0</v>
      </c>
      <c r="I91" s="54">
        <v>0</v>
      </c>
      <c r="J91" s="55">
        <f t="shared" si="6"/>
        <v>0</v>
      </c>
    </row>
    <row r="92" spans="1:10" x14ac:dyDescent="0.25">
      <c r="A92" s="9" t="s">
        <v>338</v>
      </c>
      <c r="B92" s="18" t="s">
        <v>141</v>
      </c>
      <c r="C92" s="54">
        <v>0</v>
      </c>
      <c r="D92" s="54">
        <v>0</v>
      </c>
      <c r="E92" s="54">
        <v>0</v>
      </c>
      <c r="F92" s="55">
        <f t="shared" si="3"/>
        <v>0</v>
      </c>
      <c r="G92" s="54">
        <v>0</v>
      </c>
      <c r="H92" s="54">
        <v>0</v>
      </c>
      <c r="I92" s="54">
        <v>0</v>
      </c>
      <c r="J92" s="55">
        <f t="shared" si="6"/>
        <v>0</v>
      </c>
    </row>
    <row r="93" spans="1:10" x14ac:dyDescent="0.25">
      <c r="A93" s="9" t="s">
        <v>339</v>
      </c>
      <c r="B93" s="18" t="s">
        <v>142</v>
      </c>
      <c r="C93" s="54">
        <v>0</v>
      </c>
      <c r="D93" s="54">
        <v>0</v>
      </c>
      <c r="E93" s="54">
        <v>0</v>
      </c>
      <c r="F93" s="55">
        <f t="shared" si="3"/>
        <v>0</v>
      </c>
      <c r="G93" s="54">
        <v>0</v>
      </c>
      <c r="H93" s="54">
        <v>0</v>
      </c>
      <c r="I93" s="54">
        <v>0</v>
      </c>
      <c r="J93" s="55">
        <f t="shared" si="6"/>
        <v>0</v>
      </c>
    </row>
    <row r="94" spans="1:10" x14ac:dyDescent="0.25">
      <c r="A94" s="9" t="s">
        <v>340</v>
      </c>
      <c r="B94" s="18" t="s">
        <v>143</v>
      </c>
      <c r="C94" s="54">
        <v>0</v>
      </c>
      <c r="D94" s="54">
        <v>0</v>
      </c>
      <c r="E94" s="54">
        <v>0</v>
      </c>
      <c r="F94" s="55">
        <f t="shared" si="3"/>
        <v>0</v>
      </c>
      <c r="G94" s="54">
        <v>0</v>
      </c>
      <c r="H94" s="54">
        <v>0</v>
      </c>
      <c r="I94" s="54">
        <v>0</v>
      </c>
      <c r="J94" s="55">
        <f t="shared" si="6"/>
        <v>0</v>
      </c>
    </row>
    <row r="95" spans="1:10" x14ac:dyDescent="0.25">
      <c r="A95" s="9" t="s">
        <v>341</v>
      </c>
      <c r="B95" s="18" t="s">
        <v>144</v>
      </c>
      <c r="C95" s="54">
        <v>0</v>
      </c>
      <c r="D95" s="54">
        <v>0</v>
      </c>
      <c r="E95" s="54">
        <v>0</v>
      </c>
      <c r="F95" s="55">
        <f t="shared" si="3"/>
        <v>0</v>
      </c>
      <c r="G95" s="54">
        <v>0</v>
      </c>
      <c r="H95" s="54">
        <v>0</v>
      </c>
      <c r="I95" s="54">
        <v>0</v>
      </c>
      <c r="J95" s="55">
        <f t="shared" si="6"/>
        <v>0</v>
      </c>
    </row>
    <row r="96" spans="1:10" x14ac:dyDescent="0.25">
      <c r="A96" s="9" t="s">
        <v>145</v>
      </c>
      <c r="B96" s="18" t="s">
        <v>146</v>
      </c>
      <c r="C96" s="54">
        <v>0</v>
      </c>
      <c r="D96" s="54">
        <v>0</v>
      </c>
      <c r="E96" s="54">
        <v>0</v>
      </c>
      <c r="F96" s="55">
        <f t="shared" si="3"/>
        <v>0</v>
      </c>
      <c r="G96" s="54">
        <v>0</v>
      </c>
      <c r="H96" s="54">
        <v>0</v>
      </c>
      <c r="I96" s="54">
        <v>0</v>
      </c>
      <c r="J96" s="55">
        <f t="shared" si="6"/>
        <v>0</v>
      </c>
    </row>
    <row r="97" spans="1:10" x14ac:dyDescent="0.25">
      <c r="A97" s="9" t="s">
        <v>416</v>
      </c>
      <c r="B97" s="18" t="s">
        <v>147</v>
      </c>
      <c r="C97" s="54">
        <v>0</v>
      </c>
      <c r="D97" s="54">
        <v>0</v>
      </c>
      <c r="E97" s="54">
        <v>0</v>
      </c>
      <c r="F97" s="55">
        <f t="shared" si="3"/>
        <v>0</v>
      </c>
      <c r="G97" s="54">
        <v>0</v>
      </c>
      <c r="H97" s="54">
        <v>0</v>
      </c>
      <c r="I97" s="54">
        <v>0</v>
      </c>
      <c r="J97" s="55">
        <f t="shared" si="6"/>
        <v>0</v>
      </c>
    </row>
    <row r="98" spans="1:10" x14ac:dyDescent="0.25">
      <c r="A98" s="9" t="s">
        <v>417</v>
      </c>
      <c r="B98" s="18" t="s">
        <v>418</v>
      </c>
      <c r="C98" s="54">
        <v>0</v>
      </c>
      <c r="D98" s="54">
        <v>0</v>
      </c>
      <c r="E98" s="54">
        <v>0</v>
      </c>
      <c r="F98" s="55">
        <f t="shared" si="3"/>
        <v>0</v>
      </c>
      <c r="G98" s="54">
        <v>0</v>
      </c>
      <c r="H98" s="54">
        <v>0</v>
      </c>
      <c r="I98" s="54">
        <v>0</v>
      </c>
      <c r="J98" s="55">
        <f t="shared" si="6"/>
        <v>0</v>
      </c>
    </row>
    <row r="99" spans="1:10" s="44" customFormat="1" ht="15.75" x14ac:dyDescent="0.25">
      <c r="A99" s="32" t="s">
        <v>311</v>
      </c>
      <c r="B99" s="35" t="s">
        <v>148</v>
      </c>
      <c r="C99" s="57">
        <f>SUM(C90:C98)</f>
        <v>0</v>
      </c>
      <c r="D99" s="57">
        <f>SUM(D90:D98)</f>
        <v>0</v>
      </c>
      <c r="E99" s="57">
        <f>SUM(E90:E98)</f>
        <v>0</v>
      </c>
      <c r="F99" s="58">
        <f t="shared" si="3"/>
        <v>0</v>
      </c>
      <c r="G99" s="57">
        <f>SUM(G90:G98)</f>
        <v>0</v>
      </c>
      <c r="H99" s="57">
        <f>SUM(H90:H98)</f>
        <v>0</v>
      </c>
      <c r="I99" s="57">
        <f>SUM(I90:I98)</f>
        <v>0</v>
      </c>
      <c r="J99" s="58">
        <f t="shared" si="6"/>
        <v>0</v>
      </c>
    </row>
    <row r="100" spans="1:10" s="44" customFormat="1" ht="15.75" x14ac:dyDescent="0.25">
      <c r="A100" s="36" t="s">
        <v>6</v>
      </c>
      <c r="B100" s="35"/>
      <c r="C100" s="54">
        <f>C99+C89+C84</f>
        <v>36272354</v>
      </c>
      <c r="D100" s="54"/>
      <c r="E100" s="54"/>
      <c r="F100" s="55">
        <f t="shared" si="3"/>
        <v>36272354</v>
      </c>
      <c r="G100" s="54">
        <f>G99+G89+G84</f>
        <v>36272354</v>
      </c>
      <c r="H100" s="54"/>
      <c r="I100" s="54"/>
      <c r="J100" s="55">
        <f t="shared" si="6"/>
        <v>36272354</v>
      </c>
    </row>
    <row r="101" spans="1:10" s="44" customFormat="1" ht="17.25" x14ac:dyDescent="0.3">
      <c r="A101" s="23" t="s">
        <v>348</v>
      </c>
      <c r="B101" s="24" t="s">
        <v>149</v>
      </c>
      <c r="C101" s="59">
        <f>C26+C27+C52+C61+C75+C84+C89+C99</f>
        <v>82635383</v>
      </c>
      <c r="D101" s="59">
        <f>D26+D27+D52+D61+D75+D84+D89+D99</f>
        <v>0</v>
      </c>
      <c r="E101" s="59">
        <f>E26+E27+E52+E61+E75+E84+E89+E99</f>
        <v>13000</v>
      </c>
      <c r="F101" s="58">
        <f t="shared" si="3"/>
        <v>82648383</v>
      </c>
      <c r="G101" s="59">
        <f>G26+G27+G52+G61+G75+G84+G89+G99</f>
        <v>82632649</v>
      </c>
      <c r="H101" s="59">
        <f>H26+H27+H52+H61+H75+H84+H89+H99</f>
        <v>0</v>
      </c>
      <c r="I101" s="59">
        <f>I26+I27+I52+I61+I75+I84+I89+I99</f>
        <v>13000</v>
      </c>
      <c r="J101" s="58">
        <f t="shared" si="6"/>
        <v>82645649</v>
      </c>
    </row>
    <row r="102" spans="1:10" x14ac:dyDescent="0.25">
      <c r="A102" s="9" t="s">
        <v>419</v>
      </c>
      <c r="B102" s="3" t="s">
        <v>150</v>
      </c>
      <c r="C102" s="54">
        <v>0</v>
      </c>
      <c r="D102" s="54">
        <v>0</v>
      </c>
      <c r="E102" s="54">
        <v>0</v>
      </c>
      <c r="F102" s="55">
        <f t="shared" si="3"/>
        <v>0</v>
      </c>
      <c r="G102" s="54">
        <v>0</v>
      </c>
      <c r="H102" s="54">
        <v>0</v>
      </c>
      <c r="I102" s="54">
        <v>0</v>
      </c>
      <c r="J102" s="55">
        <f t="shared" si="6"/>
        <v>0</v>
      </c>
    </row>
    <row r="103" spans="1:10" x14ac:dyDescent="0.25">
      <c r="A103" s="9" t="s">
        <v>151</v>
      </c>
      <c r="B103" s="3" t="s">
        <v>152</v>
      </c>
      <c r="C103" s="54">
        <v>0</v>
      </c>
      <c r="D103" s="54">
        <v>0</v>
      </c>
      <c r="E103" s="54">
        <v>0</v>
      </c>
      <c r="F103" s="55">
        <f t="shared" si="3"/>
        <v>0</v>
      </c>
      <c r="G103" s="54">
        <v>0</v>
      </c>
      <c r="H103" s="54">
        <v>0</v>
      </c>
      <c r="I103" s="54">
        <v>0</v>
      </c>
      <c r="J103" s="55">
        <f t="shared" si="6"/>
        <v>0</v>
      </c>
    </row>
    <row r="104" spans="1:10" x14ac:dyDescent="0.25">
      <c r="A104" s="9" t="s">
        <v>342</v>
      </c>
      <c r="B104" s="3" t="s">
        <v>153</v>
      </c>
      <c r="C104" s="54">
        <v>0</v>
      </c>
      <c r="D104" s="54">
        <v>0</v>
      </c>
      <c r="E104" s="54">
        <v>0</v>
      </c>
      <c r="F104" s="55">
        <f t="shared" si="3"/>
        <v>0</v>
      </c>
      <c r="G104" s="54">
        <v>0</v>
      </c>
      <c r="H104" s="54">
        <v>0</v>
      </c>
      <c r="I104" s="54">
        <v>0</v>
      </c>
      <c r="J104" s="55">
        <f t="shared" si="6"/>
        <v>0</v>
      </c>
    </row>
    <row r="105" spans="1:10" s="44" customFormat="1" x14ac:dyDescent="0.25">
      <c r="A105" s="11" t="s">
        <v>312</v>
      </c>
      <c r="B105" s="5" t="s">
        <v>154</v>
      </c>
      <c r="C105" s="56">
        <f>SUM(C102:C104)</f>
        <v>0</v>
      </c>
      <c r="D105" s="56">
        <f>SUM(D102:D104)</f>
        <v>0</v>
      </c>
      <c r="E105" s="56">
        <f>SUM(E102:E104)</f>
        <v>0</v>
      </c>
      <c r="F105" s="45">
        <f t="shared" si="3"/>
        <v>0</v>
      </c>
      <c r="G105" s="56">
        <f>SUM(G102:G104)</f>
        <v>0</v>
      </c>
      <c r="H105" s="56">
        <f>SUM(H102:H104)</f>
        <v>0</v>
      </c>
      <c r="I105" s="56">
        <f>SUM(I102:I104)</f>
        <v>0</v>
      </c>
      <c r="J105" s="45">
        <f t="shared" si="6"/>
        <v>0</v>
      </c>
    </row>
    <row r="106" spans="1:10" x14ac:dyDescent="0.25">
      <c r="A106" s="25" t="s">
        <v>343</v>
      </c>
      <c r="B106" s="3" t="s">
        <v>155</v>
      </c>
      <c r="C106" s="54">
        <v>0</v>
      </c>
      <c r="D106" s="54">
        <v>0</v>
      </c>
      <c r="E106" s="54">
        <v>0</v>
      </c>
      <c r="F106" s="55">
        <f t="shared" si="3"/>
        <v>0</v>
      </c>
      <c r="G106" s="54">
        <v>0</v>
      </c>
      <c r="H106" s="54">
        <v>0</v>
      </c>
      <c r="I106" s="54">
        <v>0</v>
      </c>
      <c r="J106" s="55">
        <f t="shared" si="6"/>
        <v>0</v>
      </c>
    </row>
    <row r="107" spans="1:10" x14ac:dyDescent="0.25">
      <c r="A107" s="25" t="s">
        <v>315</v>
      </c>
      <c r="B107" s="3" t="s">
        <v>156</v>
      </c>
      <c r="C107" s="54">
        <v>0</v>
      </c>
      <c r="D107" s="54">
        <v>0</v>
      </c>
      <c r="E107" s="54">
        <v>0</v>
      </c>
      <c r="F107" s="55">
        <f t="shared" si="3"/>
        <v>0</v>
      </c>
      <c r="G107" s="54">
        <v>0</v>
      </c>
      <c r="H107" s="54">
        <v>0</v>
      </c>
      <c r="I107" s="54">
        <v>0</v>
      </c>
      <c r="J107" s="55">
        <f t="shared" si="6"/>
        <v>0</v>
      </c>
    </row>
    <row r="108" spans="1:10" x14ac:dyDescent="0.25">
      <c r="A108" s="9" t="s">
        <v>157</v>
      </c>
      <c r="B108" s="3" t="s">
        <v>158</v>
      </c>
      <c r="C108" s="54">
        <v>0</v>
      </c>
      <c r="D108" s="54">
        <v>0</v>
      </c>
      <c r="E108" s="54">
        <v>0</v>
      </c>
      <c r="F108" s="55">
        <f t="shared" si="3"/>
        <v>0</v>
      </c>
      <c r="G108" s="54">
        <v>0</v>
      </c>
      <c r="H108" s="54">
        <v>0</v>
      </c>
      <c r="I108" s="54">
        <v>0</v>
      </c>
      <c r="J108" s="55">
        <f t="shared" si="6"/>
        <v>0</v>
      </c>
    </row>
    <row r="109" spans="1:10" x14ac:dyDescent="0.25">
      <c r="A109" s="9" t="s">
        <v>344</v>
      </c>
      <c r="B109" s="3" t="s">
        <v>159</v>
      </c>
      <c r="C109" s="54">
        <v>0</v>
      </c>
      <c r="D109" s="54">
        <v>0</v>
      </c>
      <c r="E109" s="54">
        <v>0</v>
      </c>
      <c r="F109" s="55">
        <f t="shared" si="3"/>
        <v>0</v>
      </c>
      <c r="G109" s="54">
        <v>0</v>
      </c>
      <c r="H109" s="54">
        <v>0</v>
      </c>
      <c r="I109" s="54">
        <v>0</v>
      </c>
      <c r="J109" s="55">
        <f t="shared" si="6"/>
        <v>0</v>
      </c>
    </row>
    <row r="110" spans="1:10" s="44" customFormat="1" x14ac:dyDescent="0.25">
      <c r="A110" s="10" t="s">
        <v>313</v>
      </c>
      <c r="B110" s="5" t="s">
        <v>160</v>
      </c>
      <c r="C110" s="56">
        <f>SUM(C106:C109)</f>
        <v>0</v>
      </c>
      <c r="D110" s="56">
        <f>SUM(D106:D109)</f>
        <v>0</v>
      </c>
      <c r="E110" s="56">
        <f>SUM(E106:E109)</f>
        <v>0</v>
      </c>
      <c r="F110" s="45">
        <f t="shared" si="3"/>
        <v>0</v>
      </c>
      <c r="G110" s="56">
        <f>SUM(G106:G109)</f>
        <v>0</v>
      </c>
      <c r="H110" s="56">
        <f>SUM(H106:H109)</f>
        <v>0</v>
      </c>
      <c r="I110" s="56">
        <f>SUM(I106:I109)</f>
        <v>0</v>
      </c>
      <c r="J110" s="45">
        <f t="shared" si="6"/>
        <v>0</v>
      </c>
    </row>
    <row r="111" spans="1:10" s="44" customFormat="1" x14ac:dyDescent="0.25">
      <c r="A111" s="10" t="s">
        <v>161</v>
      </c>
      <c r="B111" s="5" t="s">
        <v>162</v>
      </c>
      <c r="C111" s="56">
        <v>0</v>
      </c>
      <c r="D111" s="56">
        <v>0</v>
      </c>
      <c r="E111" s="56">
        <v>0</v>
      </c>
      <c r="F111" s="45">
        <f t="shared" si="3"/>
        <v>0</v>
      </c>
      <c r="G111" s="56">
        <v>0</v>
      </c>
      <c r="H111" s="56">
        <v>0</v>
      </c>
      <c r="I111" s="56">
        <v>0</v>
      </c>
      <c r="J111" s="45">
        <f t="shared" si="6"/>
        <v>0</v>
      </c>
    </row>
    <row r="112" spans="1:10" s="44" customFormat="1" x14ac:dyDescent="0.25">
      <c r="A112" s="10" t="s">
        <v>163</v>
      </c>
      <c r="B112" s="5" t="s">
        <v>164</v>
      </c>
      <c r="C112" s="56">
        <v>1252636</v>
      </c>
      <c r="D112" s="56">
        <v>0</v>
      </c>
      <c r="E112" s="56">
        <v>0</v>
      </c>
      <c r="F112" s="45">
        <f t="shared" si="3"/>
        <v>1252636</v>
      </c>
      <c r="G112" s="56">
        <v>1252636</v>
      </c>
      <c r="H112" s="56">
        <v>0</v>
      </c>
      <c r="I112" s="56">
        <v>0</v>
      </c>
      <c r="J112" s="45">
        <f t="shared" si="6"/>
        <v>1252636</v>
      </c>
    </row>
    <row r="113" spans="1:10" s="44" customFormat="1" x14ac:dyDescent="0.25">
      <c r="A113" s="10" t="s">
        <v>165</v>
      </c>
      <c r="B113" s="5" t="s">
        <v>166</v>
      </c>
      <c r="C113" s="56">
        <v>17804227</v>
      </c>
      <c r="D113" s="56">
        <f>SUM(D111:D112)</f>
        <v>0</v>
      </c>
      <c r="E113" s="56">
        <f>SUM(E111:E112)</f>
        <v>0</v>
      </c>
      <c r="F113" s="45">
        <f t="shared" si="3"/>
        <v>17804227</v>
      </c>
      <c r="G113" s="78">
        <v>17807227</v>
      </c>
      <c r="H113" s="56">
        <f>SUM(H111:H112)</f>
        <v>0</v>
      </c>
      <c r="I113" s="56">
        <f>SUM(I111:I112)</f>
        <v>0</v>
      </c>
      <c r="J113" s="78">
        <f t="shared" si="6"/>
        <v>17807227</v>
      </c>
    </row>
    <row r="114" spans="1:10" s="44" customFormat="1" x14ac:dyDescent="0.25">
      <c r="A114" s="10" t="s">
        <v>167</v>
      </c>
      <c r="B114" s="5" t="s">
        <v>168</v>
      </c>
      <c r="C114" s="61">
        <v>0</v>
      </c>
      <c r="D114" s="61">
        <v>0</v>
      </c>
      <c r="E114" s="61">
        <v>0</v>
      </c>
      <c r="F114" s="45">
        <f t="shared" si="3"/>
        <v>0</v>
      </c>
      <c r="G114" s="61">
        <v>0</v>
      </c>
      <c r="H114" s="61">
        <v>0</v>
      </c>
      <c r="I114" s="61">
        <v>0</v>
      </c>
      <c r="J114" s="45">
        <f t="shared" si="6"/>
        <v>0</v>
      </c>
    </row>
    <row r="115" spans="1:10" s="44" customFormat="1" x14ac:dyDescent="0.25">
      <c r="A115" s="10" t="s">
        <v>169</v>
      </c>
      <c r="B115" s="5" t="s">
        <v>170</v>
      </c>
      <c r="C115" s="61">
        <v>0</v>
      </c>
      <c r="D115" s="61">
        <v>0</v>
      </c>
      <c r="E115" s="61">
        <v>0</v>
      </c>
      <c r="F115" s="45">
        <f t="shared" si="3"/>
        <v>0</v>
      </c>
      <c r="G115" s="61">
        <v>0</v>
      </c>
      <c r="H115" s="61">
        <v>0</v>
      </c>
      <c r="I115" s="61">
        <v>0</v>
      </c>
      <c r="J115" s="45">
        <f t="shared" si="6"/>
        <v>0</v>
      </c>
    </row>
    <row r="116" spans="1:10" s="44" customFormat="1" x14ac:dyDescent="0.25">
      <c r="A116" s="10" t="s">
        <v>171</v>
      </c>
      <c r="B116" s="5" t="s">
        <v>172</v>
      </c>
      <c r="C116" s="61">
        <v>0</v>
      </c>
      <c r="D116" s="61">
        <v>0</v>
      </c>
      <c r="E116" s="61">
        <v>0</v>
      </c>
      <c r="F116" s="45">
        <f t="shared" si="3"/>
        <v>0</v>
      </c>
      <c r="G116" s="61">
        <v>0</v>
      </c>
      <c r="H116" s="61">
        <v>0</v>
      </c>
      <c r="I116" s="61">
        <v>0</v>
      </c>
      <c r="J116" s="45">
        <f t="shared" si="6"/>
        <v>0</v>
      </c>
    </row>
    <row r="117" spans="1:10" s="44" customFormat="1" ht="15.75" x14ac:dyDescent="0.25">
      <c r="A117" s="26" t="s">
        <v>314</v>
      </c>
      <c r="B117" s="27" t="s">
        <v>173</v>
      </c>
      <c r="C117" s="62">
        <f>C105+C110+C111+C112+C113+C114+C115+C116</f>
        <v>19056863</v>
      </c>
      <c r="D117" s="62">
        <f>D105+D110+D111+D112+D113+D114+D115+D116</f>
        <v>0</v>
      </c>
      <c r="E117" s="62">
        <f>E105+E110+E111+E112+E113+E114+E115+E116</f>
        <v>0</v>
      </c>
      <c r="F117" s="62">
        <f t="shared" si="3"/>
        <v>19056863</v>
      </c>
      <c r="G117" s="62">
        <f>G105+G110+G111+G112+G113+G114+G115+G116</f>
        <v>19059863</v>
      </c>
      <c r="H117" s="62">
        <f>H105+H110+H111+H112+H113+H114+H115+H116</f>
        <v>0</v>
      </c>
      <c r="I117" s="62">
        <f>I105+I110+I111+I112+I113+I114+I115+I116</f>
        <v>0</v>
      </c>
      <c r="J117" s="62">
        <f t="shared" si="6"/>
        <v>19059863</v>
      </c>
    </row>
    <row r="118" spans="1:10" x14ac:dyDescent="0.25">
      <c r="A118" s="25" t="s">
        <v>174</v>
      </c>
      <c r="B118" s="3" t="s">
        <v>175</v>
      </c>
      <c r="C118" s="54">
        <v>0</v>
      </c>
      <c r="D118" s="54">
        <v>0</v>
      </c>
      <c r="E118" s="54">
        <v>0</v>
      </c>
      <c r="F118" s="55">
        <f t="shared" si="3"/>
        <v>0</v>
      </c>
      <c r="G118" s="54">
        <v>0</v>
      </c>
      <c r="H118" s="54">
        <v>0</v>
      </c>
      <c r="I118" s="54">
        <v>0</v>
      </c>
      <c r="J118" s="55">
        <f t="shared" si="6"/>
        <v>0</v>
      </c>
    </row>
    <row r="119" spans="1:10" x14ac:dyDescent="0.25">
      <c r="A119" s="9" t="s">
        <v>176</v>
      </c>
      <c r="B119" s="3" t="s">
        <v>177</v>
      </c>
      <c r="C119" s="54">
        <v>0</v>
      </c>
      <c r="D119" s="54">
        <v>0</v>
      </c>
      <c r="E119" s="54">
        <v>0</v>
      </c>
      <c r="F119" s="55">
        <f t="shared" si="3"/>
        <v>0</v>
      </c>
      <c r="G119" s="54">
        <v>0</v>
      </c>
      <c r="H119" s="54">
        <v>0</v>
      </c>
      <c r="I119" s="54">
        <v>0</v>
      </c>
      <c r="J119" s="55">
        <f t="shared" si="6"/>
        <v>0</v>
      </c>
    </row>
    <row r="120" spans="1:10" x14ac:dyDescent="0.25">
      <c r="A120" s="25" t="s">
        <v>345</v>
      </c>
      <c r="B120" s="3" t="s">
        <v>178</v>
      </c>
      <c r="C120" s="54">
        <v>0</v>
      </c>
      <c r="D120" s="54">
        <v>0</v>
      </c>
      <c r="E120" s="54">
        <v>0</v>
      </c>
      <c r="F120" s="55">
        <f t="shared" si="3"/>
        <v>0</v>
      </c>
      <c r="G120" s="54">
        <v>0</v>
      </c>
      <c r="H120" s="54">
        <v>0</v>
      </c>
      <c r="I120" s="54">
        <v>0</v>
      </c>
      <c r="J120" s="55">
        <f t="shared" si="6"/>
        <v>0</v>
      </c>
    </row>
    <row r="121" spans="1:10" x14ac:dyDescent="0.25">
      <c r="A121" s="25" t="s">
        <v>316</v>
      </c>
      <c r="B121" s="3" t="s">
        <v>179</v>
      </c>
      <c r="C121" s="54">
        <v>0</v>
      </c>
      <c r="D121" s="54">
        <v>0</v>
      </c>
      <c r="E121" s="54">
        <v>0</v>
      </c>
      <c r="F121" s="55">
        <f t="shared" si="3"/>
        <v>0</v>
      </c>
      <c r="G121" s="54">
        <v>0</v>
      </c>
      <c r="H121" s="54">
        <v>0</v>
      </c>
      <c r="I121" s="54">
        <v>0</v>
      </c>
      <c r="J121" s="55">
        <f t="shared" si="6"/>
        <v>0</v>
      </c>
    </row>
    <row r="122" spans="1:10" s="44" customFormat="1" x14ac:dyDescent="0.25">
      <c r="A122" s="26" t="s">
        <v>317</v>
      </c>
      <c r="B122" s="27" t="s">
        <v>180</v>
      </c>
      <c r="C122" s="56">
        <f>SUM(C118:C121)</f>
        <v>0</v>
      </c>
      <c r="D122" s="56">
        <f>SUM(D118:D121)</f>
        <v>0</v>
      </c>
      <c r="E122" s="56">
        <f>SUM(E118:E121)</f>
        <v>0</v>
      </c>
      <c r="F122" s="45">
        <f t="shared" si="3"/>
        <v>0</v>
      </c>
      <c r="G122" s="56">
        <f>SUM(G118:G121)</f>
        <v>0</v>
      </c>
      <c r="H122" s="56">
        <f>SUM(H118:H121)</f>
        <v>0</v>
      </c>
      <c r="I122" s="56">
        <f>SUM(I118:I121)</f>
        <v>0</v>
      </c>
      <c r="J122" s="45">
        <f t="shared" si="6"/>
        <v>0</v>
      </c>
    </row>
    <row r="123" spans="1:10" x14ac:dyDescent="0.25">
      <c r="A123" s="9" t="s">
        <v>181</v>
      </c>
      <c r="B123" s="3" t="s">
        <v>182</v>
      </c>
      <c r="C123" s="54">
        <v>0</v>
      </c>
      <c r="D123" s="54">
        <v>0</v>
      </c>
      <c r="E123" s="54">
        <v>0</v>
      </c>
      <c r="F123" s="55">
        <f t="shared" si="3"/>
        <v>0</v>
      </c>
      <c r="G123" s="54">
        <v>0</v>
      </c>
      <c r="H123" s="54">
        <v>0</v>
      </c>
      <c r="I123" s="54">
        <v>0</v>
      </c>
      <c r="J123" s="55">
        <f t="shared" si="6"/>
        <v>0</v>
      </c>
    </row>
    <row r="124" spans="1:10" s="44" customFormat="1" ht="15.75" x14ac:dyDescent="0.25">
      <c r="A124" s="28" t="s">
        <v>349</v>
      </c>
      <c r="B124" s="29" t="s">
        <v>183</v>
      </c>
      <c r="C124" s="62">
        <f>C117+C122+C123</f>
        <v>19056863</v>
      </c>
      <c r="D124" s="62">
        <f>D117+D122+D123</f>
        <v>0</v>
      </c>
      <c r="E124" s="62">
        <f>E117+E122+E123</f>
        <v>0</v>
      </c>
      <c r="F124" s="62">
        <f t="shared" si="3"/>
        <v>19056863</v>
      </c>
      <c r="G124" s="62">
        <f>G117+G122+G123</f>
        <v>19059863</v>
      </c>
      <c r="H124" s="62">
        <f>H117+H122+H123</f>
        <v>0</v>
      </c>
      <c r="I124" s="62">
        <f>I117+I122+I123</f>
        <v>0</v>
      </c>
      <c r="J124" s="62">
        <f t="shared" si="6"/>
        <v>19059863</v>
      </c>
    </row>
    <row r="125" spans="1:10" s="44" customFormat="1" ht="17.25" x14ac:dyDescent="0.3">
      <c r="A125" s="46" t="s">
        <v>385</v>
      </c>
      <c r="B125" s="46"/>
      <c r="C125" s="59">
        <f>C101+C124</f>
        <v>101692246</v>
      </c>
      <c r="D125" s="59">
        <f>D101+D124</f>
        <v>0</v>
      </c>
      <c r="E125" s="59">
        <f>E101+E124</f>
        <v>13000</v>
      </c>
      <c r="F125" s="60">
        <f t="shared" si="3"/>
        <v>101705246</v>
      </c>
      <c r="G125" s="59">
        <f>G101+G124</f>
        <v>101692512</v>
      </c>
      <c r="H125" s="59">
        <f>H101+H124</f>
        <v>0</v>
      </c>
      <c r="I125" s="59">
        <f>I101+I124</f>
        <v>13000</v>
      </c>
      <c r="J125" s="60">
        <f t="shared" si="6"/>
        <v>101705512</v>
      </c>
    </row>
    <row r="126" spans="1:10" x14ac:dyDescent="0.25">
      <c r="B126" s="14"/>
      <c r="C126" s="14"/>
      <c r="D126" s="14"/>
      <c r="E126" s="14"/>
      <c r="F126" s="14"/>
    </row>
    <row r="127" spans="1:10" x14ac:dyDescent="0.25">
      <c r="B127" s="14"/>
      <c r="C127" s="14"/>
      <c r="D127" s="14"/>
      <c r="E127" s="14"/>
      <c r="F127" s="14"/>
    </row>
    <row r="128" spans="1:10" x14ac:dyDescent="0.25">
      <c r="B128" s="14"/>
      <c r="C128" s="14"/>
      <c r="D128" s="14"/>
      <c r="E128" s="14"/>
      <c r="F128" s="14"/>
    </row>
    <row r="129" spans="2:6" x14ac:dyDescent="0.25">
      <c r="B129" s="14"/>
      <c r="C129" s="14"/>
      <c r="D129" s="14"/>
      <c r="E129" s="14"/>
      <c r="F129" s="14"/>
    </row>
    <row r="130" spans="2:6" x14ac:dyDescent="0.25">
      <c r="B130" s="14"/>
      <c r="C130" s="14"/>
      <c r="D130" s="14"/>
      <c r="E130" s="14"/>
      <c r="F130" s="14"/>
    </row>
    <row r="131" spans="2:6" x14ac:dyDescent="0.25">
      <c r="B131" s="14"/>
      <c r="C131" s="14"/>
      <c r="D131" s="14"/>
      <c r="E131" s="14"/>
      <c r="F131" s="14"/>
    </row>
    <row r="132" spans="2:6" x14ac:dyDescent="0.25">
      <c r="B132" s="14"/>
      <c r="C132" s="14"/>
      <c r="D132" s="14"/>
      <c r="E132" s="14"/>
      <c r="F132" s="14"/>
    </row>
    <row r="133" spans="2:6" x14ac:dyDescent="0.25">
      <c r="B133" s="14"/>
      <c r="C133" s="14"/>
      <c r="D133" s="14"/>
      <c r="E133" s="14"/>
      <c r="F133" s="14"/>
    </row>
    <row r="134" spans="2:6" x14ac:dyDescent="0.25">
      <c r="B134" s="14"/>
      <c r="C134" s="14"/>
      <c r="D134" s="14"/>
      <c r="E134" s="14"/>
      <c r="F134" s="14"/>
    </row>
    <row r="135" spans="2:6" x14ac:dyDescent="0.25">
      <c r="B135" s="14"/>
      <c r="C135" s="14"/>
      <c r="D135" s="14"/>
      <c r="E135" s="14"/>
      <c r="F135" s="14"/>
    </row>
    <row r="136" spans="2:6" x14ac:dyDescent="0.25">
      <c r="B136" s="14"/>
      <c r="C136" s="14"/>
      <c r="D136" s="14"/>
      <c r="E136" s="14"/>
      <c r="F136" s="14"/>
    </row>
    <row r="137" spans="2:6" x14ac:dyDescent="0.25">
      <c r="B137" s="14"/>
      <c r="C137" s="14"/>
      <c r="D137" s="14"/>
      <c r="E137" s="14"/>
      <c r="F137" s="14"/>
    </row>
    <row r="138" spans="2:6" x14ac:dyDescent="0.25">
      <c r="B138" s="14"/>
      <c r="C138" s="14"/>
      <c r="D138" s="14"/>
      <c r="E138" s="14"/>
      <c r="F138" s="14"/>
    </row>
    <row r="139" spans="2:6" x14ac:dyDescent="0.25">
      <c r="B139" s="14"/>
      <c r="C139" s="14"/>
      <c r="D139" s="14"/>
      <c r="E139" s="14"/>
      <c r="F139" s="14"/>
    </row>
    <row r="140" spans="2:6" x14ac:dyDescent="0.25">
      <c r="B140" s="14"/>
      <c r="C140" s="14"/>
      <c r="D140" s="14"/>
      <c r="E140" s="14"/>
      <c r="F140" s="14"/>
    </row>
    <row r="141" spans="2:6" x14ac:dyDescent="0.25">
      <c r="B141" s="14"/>
      <c r="C141" s="14"/>
      <c r="D141" s="14"/>
      <c r="E141" s="14"/>
      <c r="F141" s="14"/>
    </row>
    <row r="142" spans="2:6" x14ac:dyDescent="0.25">
      <c r="B142" s="14"/>
      <c r="C142" s="14"/>
      <c r="D142" s="14"/>
      <c r="E142" s="14"/>
      <c r="F142" s="14"/>
    </row>
    <row r="143" spans="2:6" x14ac:dyDescent="0.25">
      <c r="B143" s="14"/>
      <c r="C143" s="14"/>
      <c r="D143" s="14"/>
      <c r="E143" s="14"/>
      <c r="F143" s="14"/>
    </row>
    <row r="144" spans="2:6" x14ac:dyDescent="0.25">
      <c r="B144" s="14"/>
      <c r="C144" s="14"/>
      <c r="D144" s="14"/>
      <c r="E144" s="14"/>
      <c r="F144" s="14"/>
    </row>
    <row r="145" spans="2:6" x14ac:dyDescent="0.25">
      <c r="B145" s="14"/>
      <c r="C145" s="14"/>
      <c r="D145" s="14"/>
      <c r="E145" s="14"/>
      <c r="F145" s="14"/>
    </row>
    <row r="146" spans="2:6" x14ac:dyDescent="0.25">
      <c r="B146" s="14"/>
      <c r="C146" s="14"/>
      <c r="D146" s="14"/>
      <c r="E146" s="14"/>
      <c r="F146" s="14"/>
    </row>
    <row r="147" spans="2:6" x14ac:dyDescent="0.25">
      <c r="B147" s="14"/>
      <c r="C147" s="14"/>
      <c r="D147" s="14"/>
      <c r="E147" s="14"/>
      <c r="F147" s="14"/>
    </row>
    <row r="148" spans="2:6" x14ac:dyDescent="0.25">
      <c r="B148" s="14"/>
      <c r="C148" s="14"/>
      <c r="D148" s="14"/>
      <c r="E148" s="14"/>
      <c r="F148" s="14"/>
    </row>
    <row r="149" spans="2:6" x14ac:dyDescent="0.25">
      <c r="B149" s="14"/>
      <c r="C149" s="14"/>
      <c r="D149" s="14"/>
      <c r="E149" s="14"/>
      <c r="F149" s="14"/>
    </row>
    <row r="150" spans="2:6" x14ac:dyDescent="0.25">
      <c r="B150" s="14"/>
      <c r="C150" s="14"/>
      <c r="D150" s="14"/>
      <c r="E150" s="14"/>
      <c r="F150" s="14"/>
    </row>
    <row r="151" spans="2:6" x14ac:dyDescent="0.25">
      <c r="B151" s="14"/>
      <c r="C151" s="14"/>
      <c r="D151" s="14"/>
      <c r="E151" s="14"/>
      <c r="F151" s="14"/>
    </row>
    <row r="152" spans="2:6" x14ac:dyDescent="0.25">
      <c r="B152" s="14"/>
      <c r="C152" s="14"/>
      <c r="D152" s="14"/>
      <c r="E152" s="14"/>
      <c r="F152" s="14"/>
    </row>
    <row r="153" spans="2:6" x14ac:dyDescent="0.25">
      <c r="B153" s="14"/>
      <c r="C153" s="14"/>
      <c r="D153" s="14"/>
      <c r="E153" s="14"/>
      <c r="F153" s="14"/>
    </row>
    <row r="154" spans="2:6" x14ac:dyDescent="0.25">
      <c r="B154" s="14"/>
      <c r="C154" s="14"/>
      <c r="D154" s="14"/>
      <c r="E154" s="14"/>
      <c r="F154" s="14"/>
    </row>
    <row r="155" spans="2:6" x14ac:dyDescent="0.25">
      <c r="B155" s="14"/>
      <c r="C155" s="14"/>
      <c r="D155" s="14"/>
      <c r="E155" s="14"/>
      <c r="F155" s="14"/>
    </row>
    <row r="156" spans="2:6" x14ac:dyDescent="0.25">
      <c r="B156" s="14"/>
      <c r="C156" s="14"/>
      <c r="D156" s="14"/>
      <c r="E156" s="14"/>
      <c r="F156" s="14"/>
    </row>
    <row r="157" spans="2:6" x14ac:dyDescent="0.25">
      <c r="B157" s="14"/>
      <c r="C157" s="14"/>
      <c r="D157" s="14"/>
      <c r="E157" s="14"/>
      <c r="F157" s="14"/>
    </row>
    <row r="158" spans="2:6" x14ac:dyDescent="0.25">
      <c r="B158" s="14"/>
      <c r="C158" s="14"/>
      <c r="D158" s="14"/>
      <c r="E158" s="14"/>
      <c r="F158" s="14"/>
    </row>
    <row r="159" spans="2:6" x14ac:dyDescent="0.25">
      <c r="B159" s="14"/>
      <c r="C159" s="14"/>
      <c r="D159" s="14"/>
      <c r="E159" s="14"/>
      <c r="F159" s="14"/>
    </row>
    <row r="160" spans="2:6" x14ac:dyDescent="0.25">
      <c r="B160" s="14"/>
      <c r="C160" s="14"/>
      <c r="D160" s="14"/>
      <c r="E160" s="14"/>
      <c r="F160" s="14"/>
    </row>
    <row r="161" spans="2:6" x14ac:dyDescent="0.25">
      <c r="B161" s="14"/>
      <c r="C161" s="14"/>
      <c r="D161" s="14"/>
      <c r="E161" s="14"/>
      <c r="F161" s="14"/>
    </row>
    <row r="162" spans="2:6" x14ac:dyDescent="0.25">
      <c r="B162" s="14"/>
      <c r="C162" s="14"/>
      <c r="D162" s="14"/>
      <c r="E162" s="14"/>
      <c r="F162" s="14"/>
    </row>
    <row r="163" spans="2:6" x14ac:dyDescent="0.25">
      <c r="B163" s="14"/>
      <c r="C163" s="14"/>
      <c r="D163" s="14"/>
      <c r="E163" s="14"/>
      <c r="F163" s="14"/>
    </row>
    <row r="164" spans="2:6" x14ac:dyDescent="0.25">
      <c r="B164" s="14"/>
      <c r="C164" s="14"/>
      <c r="D164" s="14"/>
      <c r="E164" s="14"/>
      <c r="F164" s="14"/>
    </row>
    <row r="165" spans="2:6" x14ac:dyDescent="0.25">
      <c r="B165" s="14"/>
      <c r="C165" s="14"/>
      <c r="D165" s="14"/>
      <c r="E165" s="14"/>
      <c r="F165" s="14"/>
    </row>
    <row r="166" spans="2:6" x14ac:dyDescent="0.25">
      <c r="B166" s="14"/>
      <c r="C166" s="14"/>
      <c r="D166" s="14"/>
      <c r="E166" s="14"/>
      <c r="F166" s="14"/>
    </row>
    <row r="167" spans="2:6" x14ac:dyDescent="0.25">
      <c r="B167" s="14"/>
      <c r="C167" s="14"/>
      <c r="D167" s="14"/>
      <c r="E167" s="14"/>
      <c r="F167" s="14"/>
    </row>
    <row r="168" spans="2:6" x14ac:dyDescent="0.25">
      <c r="B168" s="14"/>
      <c r="C168" s="14"/>
      <c r="D168" s="14"/>
      <c r="E168" s="14"/>
      <c r="F168" s="14"/>
    </row>
    <row r="169" spans="2:6" x14ac:dyDescent="0.25">
      <c r="B169" s="14"/>
      <c r="C169" s="14"/>
      <c r="D169" s="14"/>
      <c r="E169" s="14"/>
      <c r="F169" s="14"/>
    </row>
    <row r="170" spans="2:6" x14ac:dyDescent="0.25">
      <c r="B170" s="14"/>
      <c r="C170" s="14"/>
      <c r="D170" s="14"/>
      <c r="E170" s="14"/>
      <c r="F170" s="14"/>
    </row>
    <row r="171" spans="2:6" x14ac:dyDescent="0.25">
      <c r="B171" s="14"/>
      <c r="C171" s="14"/>
      <c r="D171" s="14"/>
      <c r="E171" s="14"/>
      <c r="F171" s="14"/>
    </row>
    <row r="172" spans="2:6" x14ac:dyDescent="0.25">
      <c r="B172" s="14"/>
      <c r="C172" s="14"/>
      <c r="D172" s="14"/>
      <c r="E172" s="14"/>
      <c r="F172" s="14"/>
    </row>
    <row r="173" spans="2:6" x14ac:dyDescent="0.25">
      <c r="B173" s="14"/>
      <c r="C173" s="14"/>
      <c r="D173" s="14"/>
      <c r="E173" s="14"/>
      <c r="F173" s="14"/>
    </row>
    <row r="174" spans="2:6" x14ac:dyDescent="0.25">
      <c r="B174" s="14"/>
      <c r="C174" s="14"/>
      <c r="D174" s="14"/>
      <c r="E174" s="14"/>
      <c r="F174" s="14"/>
    </row>
  </sheetData>
  <mergeCells count="5">
    <mergeCell ref="C6:F6"/>
    <mergeCell ref="A3:F3"/>
    <mergeCell ref="A4:F4"/>
    <mergeCell ref="C1:K1"/>
    <mergeCell ref="G6:J6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33" orientation="portrait" horizontalDpi="4294967293" verticalDpi="300" r:id="rId1"/>
  <ignoredErrors>
    <ignoredError sqref="C3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174"/>
  <sheetViews>
    <sheetView view="pageBreakPreview" zoomScale="85" zoomScaleNormal="100" workbookViewId="0">
      <selection activeCell="C2" sqref="C2"/>
    </sheetView>
  </sheetViews>
  <sheetFormatPr defaultRowHeight="15" x14ac:dyDescent="0.2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7" max="7" width="12.7109375" bestFit="1" customWidth="1"/>
    <col min="8" max="8" width="9.5703125" bestFit="1" customWidth="1"/>
    <col min="9" max="9" width="10.7109375" bestFit="1" customWidth="1"/>
    <col min="10" max="10" width="12.7109375" bestFit="1" customWidth="1"/>
    <col min="11" max="11" width="9.140625" hidden="1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</cols>
  <sheetData>
    <row r="1" spans="1:11" x14ac:dyDescent="0.25">
      <c r="C1" s="72" t="s">
        <v>433</v>
      </c>
      <c r="D1" s="72"/>
      <c r="E1" s="72"/>
      <c r="F1" s="72"/>
      <c r="G1" s="72"/>
      <c r="H1" s="72"/>
      <c r="I1" s="72"/>
      <c r="J1" s="72"/>
      <c r="K1" s="72"/>
    </row>
    <row r="3" spans="1:11" ht="21" customHeight="1" x14ac:dyDescent="0.25">
      <c r="A3" s="68" t="s">
        <v>425</v>
      </c>
      <c r="B3" s="69"/>
      <c r="C3" s="69"/>
      <c r="D3" s="69"/>
      <c r="E3" s="69"/>
      <c r="F3" s="70"/>
    </row>
    <row r="4" spans="1:11" ht="18.75" customHeight="1" x14ac:dyDescent="0.25">
      <c r="A4" s="71" t="s">
        <v>426</v>
      </c>
      <c r="B4" s="69"/>
      <c r="C4" s="69"/>
      <c r="D4" s="69"/>
      <c r="E4" s="69"/>
      <c r="F4" s="70"/>
    </row>
    <row r="5" spans="1:11" ht="18" x14ac:dyDescent="0.25">
      <c r="A5" s="49"/>
    </row>
    <row r="6" spans="1:11" x14ac:dyDescent="0.25">
      <c r="A6" s="43" t="s">
        <v>422</v>
      </c>
      <c r="C6" s="67" t="s">
        <v>411</v>
      </c>
      <c r="D6" s="67"/>
      <c r="E6" s="67"/>
      <c r="F6" s="67"/>
      <c r="G6" s="67" t="s">
        <v>431</v>
      </c>
      <c r="H6" s="67"/>
      <c r="I6" s="67"/>
      <c r="J6" s="67"/>
    </row>
    <row r="7" spans="1:11" ht="120" x14ac:dyDescent="0.3">
      <c r="A7" s="1" t="s">
        <v>12</v>
      </c>
      <c r="B7" s="2" t="s">
        <v>13</v>
      </c>
      <c r="C7" s="50" t="s">
        <v>404</v>
      </c>
      <c r="D7" s="50" t="s">
        <v>405</v>
      </c>
      <c r="E7" s="50" t="s">
        <v>7</v>
      </c>
      <c r="F7" s="51" t="s">
        <v>3</v>
      </c>
      <c r="G7" s="50" t="s">
        <v>404</v>
      </c>
      <c r="H7" s="50" t="s">
        <v>405</v>
      </c>
      <c r="I7" s="50" t="s">
        <v>7</v>
      </c>
      <c r="J7" s="51" t="s">
        <v>3</v>
      </c>
    </row>
    <row r="8" spans="1:11" x14ac:dyDescent="0.25">
      <c r="A8" s="16" t="s">
        <v>14</v>
      </c>
      <c r="B8" s="17" t="s">
        <v>15</v>
      </c>
      <c r="C8" s="54">
        <v>12022461</v>
      </c>
      <c r="D8" s="54">
        <v>0</v>
      </c>
      <c r="E8" s="54">
        <v>0</v>
      </c>
      <c r="F8" s="55">
        <f>SUM(C8:E8)</f>
        <v>12022461</v>
      </c>
      <c r="G8" s="54">
        <v>12022461</v>
      </c>
      <c r="H8" s="54">
        <v>0</v>
      </c>
      <c r="I8" s="54">
        <v>0</v>
      </c>
      <c r="J8" s="55">
        <f>SUM(G8:I8)</f>
        <v>12022461</v>
      </c>
    </row>
    <row r="9" spans="1:11" x14ac:dyDescent="0.25">
      <c r="A9" s="16" t="s">
        <v>16</v>
      </c>
      <c r="B9" s="18" t="s">
        <v>17</v>
      </c>
      <c r="C9" s="54">
        <v>0</v>
      </c>
      <c r="D9" s="54">
        <v>0</v>
      </c>
      <c r="E9" s="54">
        <v>0</v>
      </c>
      <c r="F9" s="55">
        <f t="shared" ref="F9:F72" si="0">SUM(C9:E9)</f>
        <v>0</v>
      </c>
      <c r="G9" s="54">
        <v>0</v>
      </c>
      <c r="H9" s="54">
        <v>0</v>
      </c>
      <c r="I9" s="54">
        <v>0</v>
      </c>
      <c r="J9" s="55">
        <f t="shared" ref="J9:J72" si="1">SUM(G9:I9)</f>
        <v>0</v>
      </c>
    </row>
    <row r="10" spans="1:11" x14ac:dyDescent="0.25">
      <c r="A10" s="16" t="s">
        <v>18</v>
      </c>
      <c r="B10" s="18" t="s">
        <v>19</v>
      </c>
      <c r="C10" s="54">
        <v>0</v>
      </c>
      <c r="D10" s="54">
        <v>0</v>
      </c>
      <c r="E10" s="54">
        <v>0</v>
      </c>
      <c r="F10" s="55">
        <f t="shared" si="0"/>
        <v>0</v>
      </c>
      <c r="G10" s="54">
        <v>0</v>
      </c>
      <c r="H10" s="54">
        <v>0</v>
      </c>
      <c r="I10" s="54">
        <v>0</v>
      </c>
      <c r="J10" s="55">
        <f t="shared" si="1"/>
        <v>0</v>
      </c>
    </row>
    <row r="11" spans="1:11" x14ac:dyDescent="0.25">
      <c r="A11" s="19" t="s">
        <v>20</v>
      </c>
      <c r="B11" s="18" t="s">
        <v>21</v>
      </c>
      <c r="C11" s="54">
        <v>0</v>
      </c>
      <c r="D11" s="54">
        <v>0</v>
      </c>
      <c r="E11" s="54">
        <v>0</v>
      </c>
      <c r="F11" s="55">
        <f t="shared" si="0"/>
        <v>0</v>
      </c>
      <c r="G11" s="54">
        <v>0</v>
      </c>
      <c r="H11" s="54">
        <v>0</v>
      </c>
      <c r="I11" s="54">
        <v>0</v>
      </c>
      <c r="J11" s="55">
        <f t="shared" si="1"/>
        <v>0</v>
      </c>
    </row>
    <row r="12" spans="1:11" x14ac:dyDescent="0.25">
      <c r="A12" s="19" t="s">
        <v>22</v>
      </c>
      <c r="B12" s="18" t="s">
        <v>23</v>
      </c>
      <c r="C12" s="54">
        <v>0</v>
      </c>
      <c r="D12" s="54">
        <v>0</v>
      </c>
      <c r="E12" s="54">
        <v>0</v>
      </c>
      <c r="F12" s="55">
        <f t="shared" si="0"/>
        <v>0</v>
      </c>
      <c r="G12" s="54">
        <v>0</v>
      </c>
      <c r="H12" s="54">
        <v>0</v>
      </c>
      <c r="I12" s="54">
        <v>0</v>
      </c>
      <c r="J12" s="55">
        <f t="shared" si="1"/>
        <v>0</v>
      </c>
    </row>
    <row r="13" spans="1:11" x14ac:dyDescent="0.25">
      <c r="A13" s="19" t="s">
        <v>24</v>
      </c>
      <c r="B13" s="18" t="s">
        <v>25</v>
      </c>
      <c r="C13" s="54">
        <v>0</v>
      </c>
      <c r="D13" s="54">
        <v>0</v>
      </c>
      <c r="E13" s="54">
        <v>0</v>
      </c>
      <c r="F13" s="55">
        <f t="shared" si="0"/>
        <v>0</v>
      </c>
      <c r="G13" s="54">
        <v>0</v>
      </c>
      <c r="H13" s="54">
        <v>0</v>
      </c>
      <c r="I13" s="54">
        <v>0</v>
      </c>
      <c r="J13" s="55">
        <f t="shared" si="1"/>
        <v>0</v>
      </c>
    </row>
    <row r="14" spans="1:11" x14ac:dyDescent="0.25">
      <c r="A14" s="19" t="s">
        <v>26</v>
      </c>
      <c r="B14" s="18" t="s">
        <v>27</v>
      </c>
      <c r="C14" s="54">
        <v>308000</v>
      </c>
      <c r="D14" s="54">
        <v>0</v>
      </c>
      <c r="E14" s="54">
        <v>0</v>
      </c>
      <c r="F14" s="55">
        <f t="shared" si="0"/>
        <v>308000</v>
      </c>
      <c r="G14" s="54">
        <v>308000</v>
      </c>
      <c r="H14" s="54">
        <v>0</v>
      </c>
      <c r="I14" s="54">
        <v>0</v>
      </c>
      <c r="J14" s="55">
        <f t="shared" si="1"/>
        <v>308000</v>
      </c>
    </row>
    <row r="15" spans="1:11" x14ac:dyDescent="0.25">
      <c r="A15" s="19" t="s">
        <v>28</v>
      </c>
      <c r="B15" s="18" t="s">
        <v>29</v>
      </c>
      <c r="C15" s="54">
        <v>0</v>
      </c>
      <c r="D15" s="54">
        <v>0</v>
      </c>
      <c r="E15" s="54">
        <v>0</v>
      </c>
      <c r="F15" s="55">
        <f t="shared" si="0"/>
        <v>0</v>
      </c>
      <c r="G15" s="54">
        <v>0</v>
      </c>
      <c r="H15" s="54">
        <v>0</v>
      </c>
      <c r="I15" s="54">
        <v>0</v>
      </c>
      <c r="J15" s="55">
        <f t="shared" si="1"/>
        <v>0</v>
      </c>
    </row>
    <row r="16" spans="1:11" x14ac:dyDescent="0.25">
      <c r="A16" s="3" t="s">
        <v>30</v>
      </c>
      <c r="B16" s="18" t="s">
        <v>31</v>
      </c>
      <c r="C16" s="54">
        <v>87300</v>
      </c>
      <c r="D16" s="54">
        <v>0</v>
      </c>
      <c r="E16" s="54">
        <v>0</v>
      </c>
      <c r="F16" s="55">
        <f t="shared" si="0"/>
        <v>87300</v>
      </c>
      <c r="G16" s="54">
        <v>87300</v>
      </c>
      <c r="H16" s="54">
        <v>0</v>
      </c>
      <c r="I16" s="54">
        <v>0</v>
      </c>
      <c r="J16" s="55">
        <f t="shared" si="1"/>
        <v>87300</v>
      </c>
    </row>
    <row r="17" spans="1:10" x14ac:dyDescent="0.25">
      <c r="A17" s="3" t="s">
        <v>32</v>
      </c>
      <c r="B17" s="18" t="s">
        <v>33</v>
      </c>
      <c r="C17" s="54">
        <v>0</v>
      </c>
      <c r="D17" s="54">
        <v>0</v>
      </c>
      <c r="E17" s="54">
        <v>0</v>
      </c>
      <c r="F17" s="55">
        <f t="shared" si="0"/>
        <v>0</v>
      </c>
      <c r="G17" s="54">
        <v>0</v>
      </c>
      <c r="H17" s="54">
        <v>0</v>
      </c>
      <c r="I17" s="54">
        <v>0</v>
      </c>
      <c r="J17" s="55">
        <f t="shared" si="1"/>
        <v>0</v>
      </c>
    </row>
    <row r="18" spans="1:10" x14ac:dyDescent="0.25">
      <c r="A18" s="3" t="s">
        <v>34</v>
      </c>
      <c r="B18" s="18" t="s">
        <v>35</v>
      </c>
      <c r="C18" s="54">
        <v>0</v>
      </c>
      <c r="D18" s="54">
        <v>0</v>
      </c>
      <c r="E18" s="54">
        <v>0</v>
      </c>
      <c r="F18" s="55">
        <f t="shared" si="0"/>
        <v>0</v>
      </c>
      <c r="G18" s="54">
        <v>0</v>
      </c>
      <c r="H18" s="54">
        <v>0</v>
      </c>
      <c r="I18" s="54">
        <v>0</v>
      </c>
      <c r="J18" s="55">
        <f t="shared" si="1"/>
        <v>0</v>
      </c>
    </row>
    <row r="19" spans="1:10" x14ac:dyDescent="0.25">
      <c r="A19" s="3" t="s">
        <v>36</v>
      </c>
      <c r="B19" s="18" t="s">
        <v>37</v>
      </c>
      <c r="C19" s="54">
        <v>0</v>
      </c>
      <c r="D19" s="54">
        <v>0</v>
      </c>
      <c r="E19" s="54">
        <v>0</v>
      </c>
      <c r="F19" s="55">
        <f t="shared" si="0"/>
        <v>0</v>
      </c>
      <c r="G19" s="54">
        <v>0</v>
      </c>
      <c r="H19" s="54">
        <v>0</v>
      </c>
      <c r="I19" s="54">
        <v>0</v>
      </c>
      <c r="J19" s="55">
        <f t="shared" si="1"/>
        <v>0</v>
      </c>
    </row>
    <row r="20" spans="1:10" x14ac:dyDescent="0.25">
      <c r="A20" s="3" t="s">
        <v>318</v>
      </c>
      <c r="B20" s="18" t="s">
        <v>38</v>
      </c>
      <c r="C20" s="54">
        <v>0</v>
      </c>
      <c r="D20" s="54">
        <v>0</v>
      </c>
      <c r="E20" s="54">
        <v>0</v>
      </c>
      <c r="F20" s="55">
        <f t="shared" si="0"/>
        <v>0</v>
      </c>
      <c r="G20" s="54">
        <v>0</v>
      </c>
      <c r="H20" s="54">
        <v>0</v>
      </c>
      <c r="I20" s="54">
        <v>0</v>
      </c>
      <c r="J20" s="55">
        <f t="shared" si="1"/>
        <v>0</v>
      </c>
    </row>
    <row r="21" spans="1:10" s="44" customFormat="1" x14ac:dyDescent="0.25">
      <c r="A21" s="20" t="s">
        <v>297</v>
      </c>
      <c r="B21" s="21" t="s">
        <v>39</v>
      </c>
      <c r="C21" s="56">
        <f>SUM(C8:C20)</f>
        <v>12417761</v>
      </c>
      <c r="D21" s="56">
        <f>SUM(D8:D20)</f>
        <v>0</v>
      </c>
      <c r="E21" s="56">
        <f>SUM(E8:E20)</f>
        <v>0</v>
      </c>
      <c r="F21" s="45">
        <f t="shared" si="0"/>
        <v>12417761</v>
      </c>
      <c r="G21" s="56">
        <f>SUM(G8:G20)</f>
        <v>12417761</v>
      </c>
      <c r="H21" s="56">
        <f>SUM(H8:H20)</f>
        <v>0</v>
      </c>
      <c r="I21" s="56">
        <f>SUM(I8:I20)</f>
        <v>0</v>
      </c>
      <c r="J21" s="45">
        <f t="shared" si="1"/>
        <v>12417761</v>
      </c>
    </row>
    <row r="22" spans="1:10" x14ac:dyDescent="0.25">
      <c r="A22" s="3" t="s">
        <v>40</v>
      </c>
      <c r="B22" s="18" t="s">
        <v>41</v>
      </c>
      <c r="C22" s="54">
        <v>0</v>
      </c>
      <c r="D22" s="54">
        <v>0</v>
      </c>
      <c r="E22" s="54">
        <v>0</v>
      </c>
      <c r="F22" s="55">
        <f t="shared" si="0"/>
        <v>0</v>
      </c>
      <c r="G22" s="54">
        <v>0</v>
      </c>
      <c r="H22" s="54">
        <v>0</v>
      </c>
      <c r="I22" s="54">
        <v>0</v>
      </c>
      <c r="J22" s="55">
        <f t="shared" si="1"/>
        <v>0</v>
      </c>
    </row>
    <row r="23" spans="1:10" x14ac:dyDescent="0.25">
      <c r="A23" s="3" t="s">
        <v>42</v>
      </c>
      <c r="B23" s="18" t="s">
        <v>43</v>
      </c>
      <c r="C23" s="54">
        <v>0</v>
      </c>
      <c r="D23" s="54">
        <v>0</v>
      </c>
      <c r="E23" s="54">
        <v>0</v>
      </c>
      <c r="F23" s="55">
        <f t="shared" si="0"/>
        <v>0</v>
      </c>
      <c r="G23" s="54">
        <v>0</v>
      </c>
      <c r="H23" s="54">
        <v>0</v>
      </c>
      <c r="I23" s="54">
        <v>0</v>
      </c>
      <c r="J23" s="55">
        <f t="shared" si="1"/>
        <v>0</v>
      </c>
    </row>
    <row r="24" spans="1:10" x14ac:dyDescent="0.25">
      <c r="A24" s="4" t="s">
        <v>44</v>
      </c>
      <c r="B24" s="18" t="s">
        <v>45</v>
      </c>
      <c r="C24" s="54">
        <v>0</v>
      </c>
      <c r="D24" s="54">
        <v>0</v>
      </c>
      <c r="E24" s="54">
        <v>0</v>
      </c>
      <c r="F24" s="55">
        <f t="shared" si="0"/>
        <v>0</v>
      </c>
      <c r="G24" s="54">
        <v>0</v>
      </c>
      <c r="H24" s="54">
        <v>0</v>
      </c>
      <c r="I24" s="54">
        <v>0</v>
      </c>
      <c r="J24" s="55">
        <f t="shared" si="1"/>
        <v>0</v>
      </c>
    </row>
    <row r="25" spans="1:10" s="44" customFormat="1" x14ac:dyDescent="0.25">
      <c r="A25" s="5" t="s">
        <v>298</v>
      </c>
      <c r="B25" s="21" t="s">
        <v>46</v>
      </c>
      <c r="C25" s="56">
        <f>SUM(C22:C24)</f>
        <v>0</v>
      </c>
      <c r="D25" s="56">
        <f>SUM(D22:D24)</f>
        <v>0</v>
      </c>
      <c r="E25" s="56">
        <f>SUM(E22:E24)</f>
        <v>0</v>
      </c>
      <c r="F25" s="45">
        <f t="shared" si="0"/>
        <v>0</v>
      </c>
      <c r="G25" s="56">
        <f>SUM(G22:G24)</f>
        <v>0</v>
      </c>
      <c r="H25" s="56">
        <f>SUM(H22:H24)</f>
        <v>0</v>
      </c>
      <c r="I25" s="56">
        <f>SUM(I22:I24)</f>
        <v>0</v>
      </c>
      <c r="J25" s="45">
        <f t="shared" si="1"/>
        <v>0</v>
      </c>
    </row>
    <row r="26" spans="1:10" s="44" customFormat="1" ht="15.75" x14ac:dyDescent="0.25">
      <c r="A26" s="34" t="s">
        <v>346</v>
      </c>
      <c r="B26" s="35" t="s">
        <v>47</v>
      </c>
      <c r="C26" s="57">
        <f>C21+C25</f>
        <v>12417761</v>
      </c>
      <c r="D26" s="57">
        <f>D21+D25</f>
        <v>0</v>
      </c>
      <c r="E26" s="57">
        <f>E21+E25</f>
        <v>0</v>
      </c>
      <c r="F26" s="58">
        <f t="shared" si="0"/>
        <v>12417761</v>
      </c>
      <c r="G26" s="57">
        <f>G21+G25</f>
        <v>12417761</v>
      </c>
      <c r="H26" s="57">
        <f>H21+H25</f>
        <v>0</v>
      </c>
      <c r="I26" s="57">
        <f>I21+I25</f>
        <v>0</v>
      </c>
      <c r="J26" s="58">
        <f t="shared" si="1"/>
        <v>12417761</v>
      </c>
    </row>
    <row r="27" spans="1:10" s="44" customFormat="1" ht="15.75" x14ac:dyDescent="0.25">
      <c r="A27" s="27" t="s">
        <v>319</v>
      </c>
      <c r="B27" s="35" t="s">
        <v>48</v>
      </c>
      <c r="C27" s="57">
        <v>2344816</v>
      </c>
      <c r="D27" s="57">
        <v>0</v>
      </c>
      <c r="E27" s="57">
        <v>0</v>
      </c>
      <c r="F27" s="58">
        <f t="shared" si="0"/>
        <v>2344816</v>
      </c>
      <c r="G27" s="57">
        <v>2344816</v>
      </c>
      <c r="H27" s="57">
        <v>0</v>
      </c>
      <c r="I27" s="57">
        <v>0</v>
      </c>
      <c r="J27" s="58">
        <f t="shared" si="1"/>
        <v>2344816</v>
      </c>
    </row>
    <row r="28" spans="1:10" x14ac:dyDescent="0.25">
      <c r="A28" s="3" t="s">
        <v>49</v>
      </c>
      <c r="B28" s="18" t="s">
        <v>50</v>
      </c>
      <c r="C28" s="54">
        <v>10000</v>
      </c>
      <c r="D28" s="54">
        <v>0</v>
      </c>
      <c r="E28" s="54">
        <v>0</v>
      </c>
      <c r="F28" s="55">
        <f t="shared" si="0"/>
        <v>10000</v>
      </c>
      <c r="G28" s="54">
        <v>10000</v>
      </c>
      <c r="H28" s="54">
        <v>0</v>
      </c>
      <c r="I28" s="54">
        <v>0</v>
      </c>
      <c r="J28" s="55">
        <f t="shared" si="1"/>
        <v>10000</v>
      </c>
    </row>
    <row r="29" spans="1:10" x14ac:dyDescent="0.25">
      <c r="A29" s="3" t="s">
        <v>51</v>
      </c>
      <c r="B29" s="18" t="s">
        <v>52</v>
      </c>
      <c r="C29" s="54">
        <v>520000</v>
      </c>
      <c r="D29" s="54">
        <v>0</v>
      </c>
      <c r="E29" s="54">
        <v>0</v>
      </c>
      <c r="F29" s="55">
        <f t="shared" si="0"/>
        <v>520000</v>
      </c>
      <c r="G29" s="54">
        <v>520000</v>
      </c>
      <c r="H29" s="54">
        <v>0</v>
      </c>
      <c r="I29" s="54">
        <v>0</v>
      </c>
      <c r="J29" s="55">
        <f t="shared" si="1"/>
        <v>520000</v>
      </c>
    </row>
    <row r="30" spans="1:10" x14ac:dyDescent="0.25">
      <c r="A30" s="3" t="s">
        <v>53</v>
      </c>
      <c r="B30" s="18" t="s">
        <v>54</v>
      </c>
      <c r="C30" s="54">
        <v>0</v>
      </c>
      <c r="D30" s="54">
        <v>0</v>
      </c>
      <c r="E30" s="54">
        <v>0</v>
      </c>
      <c r="F30" s="55">
        <f t="shared" si="0"/>
        <v>0</v>
      </c>
      <c r="G30" s="54">
        <v>0</v>
      </c>
      <c r="H30" s="54">
        <v>0</v>
      </c>
      <c r="I30" s="54">
        <v>0</v>
      </c>
      <c r="J30" s="55">
        <f t="shared" si="1"/>
        <v>0</v>
      </c>
    </row>
    <row r="31" spans="1:10" s="44" customFormat="1" x14ac:dyDescent="0.25">
      <c r="A31" s="5" t="s">
        <v>299</v>
      </c>
      <c r="B31" s="21" t="s">
        <v>55</v>
      </c>
      <c r="C31" s="56">
        <f>SUM(C28:C30)</f>
        <v>530000</v>
      </c>
      <c r="D31" s="56">
        <f>SUM(D28:D30)</f>
        <v>0</v>
      </c>
      <c r="E31" s="56">
        <f>SUM(E28:E30)</f>
        <v>0</v>
      </c>
      <c r="F31" s="45">
        <f t="shared" si="0"/>
        <v>530000</v>
      </c>
      <c r="G31" s="56">
        <f>SUM(G28:G30)</f>
        <v>530000</v>
      </c>
      <c r="H31" s="56">
        <f>SUM(H28:H30)</f>
        <v>0</v>
      </c>
      <c r="I31" s="56">
        <f>SUM(I28:I30)</f>
        <v>0</v>
      </c>
      <c r="J31" s="45">
        <f t="shared" si="1"/>
        <v>530000</v>
      </c>
    </row>
    <row r="32" spans="1:10" x14ac:dyDescent="0.25">
      <c r="A32" s="3" t="s">
        <v>56</v>
      </c>
      <c r="B32" s="18" t="s">
        <v>57</v>
      </c>
      <c r="C32" s="54">
        <v>0</v>
      </c>
      <c r="D32" s="54">
        <v>0</v>
      </c>
      <c r="E32" s="54">
        <v>0</v>
      </c>
      <c r="F32" s="55">
        <f t="shared" si="0"/>
        <v>0</v>
      </c>
      <c r="G32" s="54">
        <v>0</v>
      </c>
      <c r="H32" s="54">
        <v>0</v>
      </c>
      <c r="I32" s="54">
        <v>0</v>
      </c>
      <c r="J32" s="55">
        <f t="shared" si="1"/>
        <v>0</v>
      </c>
    </row>
    <row r="33" spans="1:10" x14ac:dyDescent="0.25">
      <c r="A33" s="3" t="s">
        <v>58</v>
      </c>
      <c r="B33" s="18" t="s">
        <v>59</v>
      </c>
      <c r="C33" s="54">
        <v>80000</v>
      </c>
      <c r="D33" s="54">
        <v>0</v>
      </c>
      <c r="E33" s="54">
        <v>0</v>
      </c>
      <c r="F33" s="55">
        <f t="shared" si="0"/>
        <v>80000</v>
      </c>
      <c r="G33" s="54">
        <v>80000</v>
      </c>
      <c r="H33" s="54">
        <v>0</v>
      </c>
      <c r="I33" s="54">
        <v>0</v>
      </c>
      <c r="J33" s="55">
        <f t="shared" si="1"/>
        <v>80000</v>
      </c>
    </row>
    <row r="34" spans="1:10" s="44" customFormat="1" ht="15" customHeight="1" x14ac:dyDescent="0.25">
      <c r="A34" s="5" t="s">
        <v>347</v>
      </c>
      <c r="B34" s="21" t="s">
        <v>60</v>
      </c>
      <c r="C34" s="56">
        <f>SUM(C32:C33)</f>
        <v>80000</v>
      </c>
      <c r="D34" s="56">
        <f>SUM(D32:D33)</f>
        <v>0</v>
      </c>
      <c r="E34" s="56">
        <f>SUM(E32:E33)</f>
        <v>0</v>
      </c>
      <c r="F34" s="45">
        <f t="shared" si="0"/>
        <v>80000</v>
      </c>
      <c r="G34" s="56">
        <f>SUM(G32:G33)</f>
        <v>80000</v>
      </c>
      <c r="H34" s="56">
        <f>SUM(H32:H33)</f>
        <v>0</v>
      </c>
      <c r="I34" s="56">
        <f>SUM(I32:I33)</f>
        <v>0</v>
      </c>
      <c r="J34" s="45">
        <f t="shared" si="1"/>
        <v>80000</v>
      </c>
    </row>
    <row r="35" spans="1:10" x14ac:dyDescent="0.25">
      <c r="A35" s="3" t="s">
        <v>61</v>
      </c>
      <c r="B35" s="18" t="s">
        <v>62</v>
      </c>
      <c r="C35" s="54">
        <v>1200000</v>
      </c>
      <c r="D35" s="54">
        <v>0</v>
      </c>
      <c r="E35" s="54">
        <v>0</v>
      </c>
      <c r="F35" s="55">
        <f t="shared" si="0"/>
        <v>1200000</v>
      </c>
      <c r="G35" s="54">
        <v>1200000</v>
      </c>
      <c r="H35" s="54">
        <v>0</v>
      </c>
      <c r="I35" s="54">
        <v>0</v>
      </c>
      <c r="J35" s="55">
        <f t="shared" si="1"/>
        <v>1200000</v>
      </c>
    </row>
    <row r="36" spans="1:10" x14ac:dyDescent="0.25">
      <c r="A36" s="3" t="s">
        <v>63</v>
      </c>
      <c r="B36" s="18" t="s">
        <v>64</v>
      </c>
      <c r="C36" s="54">
        <v>0</v>
      </c>
      <c r="D36" s="54">
        <v>0</v>
      </c>
      <c r="E36" s="54">
        <v>0</v>
      </c>
      <c r="F36" s="55">
        <f t="shared" si="0"/>
        <v>0</v>
      </c>
      <c r="G36" s="54">
        <v>0</v>
      </c>
      <c r="H36" s="54">
        <v>0</v>
      </c>
      <c r="I36" s="54">
        <v>0</v>
      </c>
      <c r="J36" s="55">
        <f t="shared" si="1"/>
        <v>0</v>
      </c>
    </row>
    <row r="37" spans="1:10" x14ac:dyDescent="0.25">
      <c r="A37" s="3" t="s">
        <v>320</v>
      </c>
      <c r="B37" s="18" t="s">
        <v>65</v>
      </c>
      <c r="C37" s="54">
        <v>0</v>
      </c>
      <c r="D37" s="54">
        <v>0</v>
      </c>
      <c r="E37" s="54">
        <v>0</v>
      </c>
      <c r="F37" s="55">
        <f t="shared" si="0"/>
        <v>0</v>
      </c>
      <c r="G37" s="54">
        <v>0</v>
      </c>
      <c r="H37" s="54">
        <v>0</v>
      </c>
      <c r="I37" s="54">
        <v>0</v>
      </c>
      <c r="J37" s="55">
        <f t="shared" si="1"/>
        <v>0</v>
      </c>
    </row>
    <row r="38" spans="1:10" x14ac:dyDescent="0.25">
      <c r="A38" s="3" t="s">
        <v>66</v>
      </c>
      <c r="B38" s="18" t="s">
        <v>67</v>
      </c>
      <c r="C38" s="54">
        <v>250000</v>
      </c>
      <c r="D38" s="54">
        <v>0</v>
      </c>
      <c r="E38" s="54">
        <v>0</v>
      </c>
      <c r="F38" s="55">
        <f t="shared" si="0"/>
        <v>250000</v>
      </c>
      <c r="G38" s="54">
        <v>250000</v>
      </c>
      <c r="H38" s="54">
        <v>0</v>
      </c>
      <c r="I38" s="54">
        <v>0</v>
      </c>
      <c r="J38" s="55">
        <f t="shared" si="1"/>
        <v>250000</v>
      </c>
    </row>
    <row r="39" spans="1:10" x14ac:dyDescent="0.25">
      <c r="A39" s="7" t="s">
        <v>321</v>
      </c>
      <c r="B39" s="18" t="s">
        <v>68</v>
      </c>
      <c r="C39" s="54">
        <v>0</v>
      </c>
      <c r="D39" s="54">
        <v>0</v>
      </c>
      <c r="E39" s="54">
        <v>0</v>
      </c>
      <c r="F39" s="55">
        <f t="shared" si="0"/>
        <v>0</v>
      </c>
      <c r="G39" s="54">
        <v>0</v>
      </c>
      <c r="H39" s="54">
        <v>0</v>
      </c>
      <c r="I39" s="54">
        <v>0</v>
      </c>
      <c r="J39" s="55">
        <f t="shared" si="1"/>
        <v>0</v>
      </c>
    </row>
    <row r="40" spans="1:10" x14ac:dyDescent="0.25">
      <c r="A40" s="4" t="s">
        <v>69</v>
      </c>
      <c r="B40" s="18" t="s">
        <v>70</v>
      </c>
      <c r="C40" s="54">
        <v>0</v>
      </c>
      <c r="D40" s="54">
        <v>0</v>
      </c>
      <c r="E40" s="54">
        <v>0</v>
      </c>
      <c r="F40" s="55">
        <f t="shared" si="0"/>
        <v>0</v>
      </c>
      <c r="G40" s="54">
        <v>0</v>
      </c>
      <c r="H40" s="54">
        <v>0</v>
      </c>
      <c r="I40" s="54">
        <v>0</v>
      </c>
      <c r="J40" s="55">
        <f t="shared" si="1"/>
        <v>0</v>
      </c>
    </row>
    <row r="41" spans="1:10" x14ac:dyDescent="0.25">
      <c r="A41" s="3" t="s">
        <v>322</v>
      </c>
      <c r="B41" s="18" t="s">
        <v>71</v>
      </c>
      <c r="C41" s="54">
        <v>335000</v>
      </c>
      <c r="D41" s="54">
        <v>0</v>
      </c>
      <c r="E41" s="54">
        <v>0</v>
      </c>
      <c r="F41" s="55">
        <f t="shared" si="0"/>
        <v>335000</v>
      </c>
      <c r="G41" s="54">
        <v>335000</v>
      </c>
      <c r="H41" s="54">
        <v>0</v>
      </c>
      <c r="I41" s="54">
        <v>0</v>
      </c>
      <c r="J41" s="55">
        <f t="shared" si="1"/>
        <v>335000</v>
      </c>
    </row>
    <row r="42" spans="1:10" s="44" customFormat="1" x14ac:dyDescent="0.25">
      <c r="A42" s="5" t="s">
        <v>300</v>
      </c>
      <c r="B42" s="21" t="s">
        <v>72</v>
      </c>
      <c r="C42" s="56">
        <f>SUM(C35:C41)</f>
        <v>1785000</v>
      </c>
      <c r="D42" s="56">
        <f>SUM(D35:D41)</f>
        <v>0</v>
      </c>
      <c r="E42" s="56">
        <f>SUM(E35:E41)</f>
        <v>0</v>
      </c>
      <c r="F42" s="45">
        <f t="shared" si="0"/>
        <v>1785000</v>
      </c>
      <c r="G42" s="56">
        <f>SUM(G35:G41)</f>
        <v>1785000</v>
      </c>
      <c r="H42" s="56">
        <f>SUM(H35:H41)</f>
        <v>0</v>
      </c>
      <c r="I42" s="56">
        <f>SUM(I35:I41)</f>
        <v>0</v>
      </c>
      <c r="J42" s="45">
        <f t="shared" si="1"/>
        <v>1785000</v>
      </c>
    </row>
    <row r="43" spans="1:10" x14ac:dyDescent="0.25">
      <c r="A43" s="3" t="s">
        <v>73</v>
      </c>
      <c r="B43" s="18" t="s">
        <v>74</v>
      </c>
      <c r="C43" s="54">
        <v>0</v>
      </c>
      <c r="D43" s="54">
        <v>0</v>
      </c>
      <c r="E43" s="54">
        <v>0</v>
      </c>
      <c r="F43" s="55">
        <f t="shared" si="0"/>
        <v>0</v>
      </c>
      <c r="G43" s="54">
        <v>0</v>
      </c>
      <c r="H43" s="54">
        <v>0</v>
      </c>
      <c r="I43" s="54">
        <v>0</v>
      </c>
      <c r="J43" s="55">
        <f t="shared" si="1"/>
        <v>0</v>
      </c>
    </row>
    <row r="44" spans="1:10" x14ac:dyDescent="0.25">
      <c r="A44" s="3" t="s">
        <v>75</v>
      </c>
      <c r="B44" s="18" t="s">
        <v>76</v>
      </c>
      <c r="C44" s="54">
        <v>0</v>
      </c>
      <c r="D44" s="54">
        <v>0</v>
      </c>
      <c r="E44" s="54">
        <v>0</v>
      </c>
      <c r="F44" s="55">
        <f t="shared" si="0"/>
        <v>0</v>
      </c>
      <c r="G44" s="54">
        <v>0</v>
      </c>
      <c r="H44" s="54">
        <v>0</v>
      </c>
      <c r="I44" s="54">
        <v>0</v>
      </c>
      <c r="J44" s="55">
        <f t="shared" si="1"/>
        <v>0</v>
      </c>
    </row>
    <row r="45" spans="1:10" s="44" customFormat="1" x14ac:dyDescent="0.25">
      <c r="A45" s="5" t="s">
        <v>301</v>
      </c>
      <c r="B45" s="21" t="s">
        <v>77</v>
      </c>
      <c r="C45" s="56">
        <f>SUM(C43:C44)</f>
        <v>0</v>
      </c>
      <c r="D45" s="56">
        <f>SUM(D43:D44)</f>
        <v>0</v>
      </c>
      <c r="E45" s="56">
        <f>SUM(E43:E44)</f>
        <v>0</v>
      </c>
      <c r="F45" s="45">
        <f t="shared" si="0"/>
        <v>0</v>
      </c>
      <c r="G45" s="56">
        <f>SUM(G43:G44)</f>
        <v>0</v>
      </c>
      <c r="H45" s="56">
        <f>SUM(H43:H44)</f>
        <v>0</v>
      </c>
      <c r="I45" s="56">
        <f>SUM(I43:I44)</f>
        <v>0</v>
      </c>
      <c r="J45" s="45">
        <f t="shared" si="1"/>
        <v>0</v>
      </c>
    </row>
    <row r="46" spans="1:10" x14ac:dyDescent="0.25">
      <c r="A46" s="3" t="s">
        <v>78</v>
      </c>
      <c r="B46" s="18" t="s">
        <v>79</v>
      </c>
      <c r="C46" s="54">
        <v>0</v>
      </c>
      <c r="D46" s="54">
        <v>0</v>
      </c>
      <c r="E46" s="54">
        <v>0</v>
      </c>
      <c r="F46" s="55">
        <f t="shared" si="0"/>
        <v>0</v>
      </c>
      <c r="G46" s="77">
        <v>649650</v>
      </c>
      <c r="H46" s="54">
        <v>0</v>
      </c>
      <c r="I46" s="54">
        <v>0</v>
      </c>
      <c r="J46" s="76">
        <f t="shared" si="1"/>
        <v>649650</v>
      </c>
    </row>
    <row r="47" spans="1:10" x14ac:dyDescent="0.25">
      <c r="A47" s="3" t="s">
        <v>80</v>
      </c>
      <c r="B47" s="18" t="s">
        <v>81</v>
      </c>
      <c r="C47" s="54">
        <v>646650</v>
      </c>
      <c r="D47" s="54">
        <v>0</v>
      </c>
      <c r="E47" s="54">
        <v>0</v>
      </c>
      <c r="F47" s="55">
        <f t="shared" si="0"/>
        <v>646650</v>
      </c>
      <c r="G47" s="54">
        <v>0</v>
      </c>
      <c r="H47" s="54">
        <v>0</v>
      </c>
      <c r="I47" s="54">
        <v>0</v>
      </c>
      <c r="J47" s="55">
        <f t="shared" si="1"/>
        <v>0</v>
      </c>
    </row>
    <row r="48" spans="1:10" x14ac:dyDescent="0.25">
      <c r="A48" s="3" t="s">
        <v>323</v>
      </c>
      <c r="B48" s="18" t="s">
        <v>82</v>
      </c>
      <c r="C48" s="54">
        <v>0</v>
      </c>
      <c r="D48" s="54">
        <v>0</v>
      </c>
      <c r="E48" s="54">
        <v>0</v>
      </c>
      <c r="F48" s="55">
        <f t="shared" si="0"/>
        <v>0</v>
      </c>
      <c r="G48" s="54">
        <v>0</v>
      </c>
      <c r="H48" s="54">
        <v>0</v>
      </c>
      <c r="I48" s="54">
        <v>0</v>
      </c>
      <c r="J48" s="55">
        <f t="shared" si="1"/>
        <v>0</v>
      </c>
    </row>
    <row r="49" spans="1:10" x14ac:dyDescent="0.25">
      <c r="A49" s="3" t="s">
        <v>324</v>
      </c>
      <c r="B49" s="18" t="s">
        <v>83</v>
      </c>
      <c r="C49" s="54">
        <v>0</v>
      </c>
      <c r="D49" s="54">
        <v>0</v>
      </c>
      <c r="E49" s="54">
        <v>0</v>
      </c>
      <c r="F49" s="55">
        <f t="shared" si="0"/>
        <v>0</v>
      </c>
      <c r="G49" s="54">
        <v>0</v>
      </c>
      <c r="H49" s="54">
        <v>0</v>
      </c>
      <c r="I49" s="54">
        <v>0</v>
      </c>
      <c r="J49" s="55">
        <f t="shared" si="1"/>
        <v>0</v>
      </c>
    </row>
    <row r="50" spans="1:10" x14ac:dyDescent="0.25">
      <c r="A50" s="3" t="s">
        <v>84</v>
      </c>
      <c r="B50" s="18" t="s">
        <v>85</v>
      </c>
      <c r="C50" s="53">
        <v>0</v>
      </c>
      <c r="D50" s="53">
        <v>0</v>
      </c>
      <c r="E50" s="53">
        <v>0</v>
      </c>
      <c r="F50" s="55">
        <f t="shared" si="0"/>
        <v>0</v>
      </c>
      <c r="G50" s="53">
        <v>0</v>
      </c>
      <c r="H50" s="53">
        <v>0</v>
      </c>
      <c r="I50" s="53">
        <v>0</v>
      </c>
      <c r="J50" s="55">
        <f t="shared" si="1"/>
        <v>0</v>
      </c>
    </row>
    <row r="51" spans="1:10" s="44" customFormat="1" x14ac:dyDescent="0.25">
      <c r="A51" s="5" t="s">
        <v>302</v>
      </c>
      <c r="B51" s="21" t="s">
        <v>86</v>
      </c>
      <c r="C51" s="56">
        <f>SUM(C46:C50)</f>
        <v>646650</v>
      </c>
      <c r="D51" s="56">
        <f>SUM(D46:D50)</f>
        <v>0</v>
      </c>
      <c r="E51" s="56">
        <v>0</v>
      </c>
      <c r="F51" s="45">
        <f t="shared" si="0"/>
        <v>646650</v>
      </c>
      <c r="G51" s="56">
        <f>SUM(G46:G50)</f>
        <v>649650</v>
      </c>
      <c r="H51" s="56">
        <f>SUM(H46:H50)</f>
        <v>0</v>
      </c>
      <c r="I51" s="56">
        <v>0</v>
      </c>
      <c r="J51" s="45">
        <f t="shared" si="1"/>
        <v>649650</v>
      </c>
    </row>
    <row r="52" spans="1:10" s="44" customFormat="1" ht="15.75" x14ac:dyDescent="0.25">
      <c r="A52" s="27" t="s">
        <v>303</v>
      </c>
      <c r="B52" s="35" t="s">
        <v>87</v>
      </c>
      <c r="C52" s="57">
        <f>C31+C34+C42+C45+C51</f>
        <v>3041650</v>
      </c>
      <c r="D52" s="57">
        <f>D31+D34+D42+D45+D51</f>
        <v>0</v>
      </c>
      <c r="E52" s="57">
        <f>E31+E34+E42+E45+E51</f>
        <v>0</v>
      </c>
      <c r="F52" s="45">
        <f>SUM(C52:E52)</f>
        <v>3041650</v>
      </c>
      <c r="G52" s="57">
        <f>G31+G34+G42+G45+G51</f>
        <v>3044650</v>
      </c>
      <c r="H52" s="57">
        <f>H31+H34+H42+H45+H51</f>
        <v>0</v>
      </c>
      <c r="I52" s="57">
        <f>I31+I34+I42+I45+I51</f>
        <v>0</v>
      </c>
      <c r="J52" s="45">
        <f>SUM(G52:I52)</f>
        <v>3044650</v>
      </c>
    </row>
    <row r="53" spans="1:10" x14ac:dyDescent="0.25">
      <c r="A53" s="9" t="s">
        <v>88</v>
      </c>
      <c r="B53" s="18" t="s">
        <v>89</v>
      </c>
      <c r="C53" s="54">
        <v>0</v>
      </c>
      <c r="D53" s="54">
        <v>0</v>
      </c>
      <c r="E53" s="54">
        <v>0</v>
      </c>
      <c r="F53" s="55">
        <f t="shared" si="0"/>
        <v>0</v>
      </c>
      <c r="G53" s="54">
        <v>0</v>
      </c>
      <c r="H53" s="54">
        <v>0</v>
      </c>
      <c r="I53" s="54">
        <v>0</v>
      </c>
      <c r="J53" s="55">
        <f t="shared" ref="J53:J116" si="2">SUM(G53:I53)</f>
        <v>0</v>
      </c>
    </row>
    <row r="54" spans="1:10" x14ac:dyDescent="0.25">
      <c r="A54" s="9" t="s">
        <v>304</v>
      </c>
      <c r="B54" s="18" t="s">
        <v>90</v>
      </c>
      <c r="C54" s="54">
        <v>0</v>
      </c>
      <c r="D54" s="54">
        <v>0</v>
      </c>
      <c r="E54" s="54">
        <v>0</v>
      </c>
      <c r="F54" s="55">
        <f t="shared" si="0"/>
        <v>0</v>
      </c>
      <c r="G54" s="54">
        <v>0</v>
      </c>
      <c r="H54" s="54">
        <v>0</v>
      </c>
      <c r="I54" s="54">
        <v>0</v>
      </c>
      <c r="J54" s="55">
        <f t="shared" si="2"/>
        <v>0</v>
      </c>
    </row>
    <row r="55" spans="1:10" x14ac:dyDescent="0.25">
      <c r="A55" s="12" t="s">
        <v>325</v>
      </c>
      <c r="B55" s="18" t="s">
        <v>91</v>
      </c>
      <c r="C55" s="54">
        <v>0</v>
      </c>
      <c r="D55" s="54">
        <v>0</v>
      </c>
      <c r="E55" s="54">
        <v>0</v>
      </c>
      <c r="F55" s="55">
        <f t="shared" si="0"/>
        <v>0</v>
      </c>
      <c r="G55" s="54">
        <v>0</v>
      </c>
      <c r="H55" s="54">
        <v>0</v>
      </c>
      <c r="I55" s="54">
        <v>0</v>
      </c>
      <c r="J55" s="55">
        <f t="shared" si="2"/>
        <v>0</v>
      </c>
    </row>
    <row r="56" spans="1:10" x14ac:dyDescent="0.25">
      <c r="A56" s="12" t="s">
        <v>326</v>
      </c>
      <c r="B56" s="18" t="s">
        <v>92</v>
      </c>
      <c r="C56" s="54">
        <v>0</v>
      </c>
      <c r="D56" s="54">
        <v>0</v>
      </c>
      <c r="E56" s="54">
        <v>0</v>
      </c>
      <c r="F56" s="55">
        <f t="shared" si="0"/>
        <v>0</v>
      </c>
      <c r="G56" s="54">
        <v>0</v>
      </c>
      <c r="H56" s="54">
        <v>0</v>
      </c>
      <c r="I56" s="54">
        <v>0</v>
      </c>
      <c r="J56" s="55">
        <f t="shared" si="2"/>
        <v>0</v>
      </c>
    </row>
    <row r="57" spans="1:10" x14ac:dyDescent="0.25">
      <c r="A57" s="12" t="s">
        <v>327</v>
      </c>
      <c r="B57" s="18" t="s">
        <v>93</v>
      </c>
      <c r="C57" s="54">
        <v>0</v>
      </c>
      <c r="D57" s="54">
        <v>0</v>
      </c>
      <c r="E57" s="54">
        <v>0</v>
      </c>
      <c r="F57" s="55">
        <f t="shared" si="0"/>
        <v>0</v>
      </c>
      <c r="G57" s="54">
        <v>0</v>
      </c>
      <c r="H57" s="54">
        <v>0</v>
      </c>
      <c r="I57" s="54">
        <v>0</v>
      </c>
      <c r="J57" s="55">
        <f t="shared" si="2"/>
        <v>0</v>
      </c>
    </row>
    <row r="58" spans="1:10" x14ac:dyDescent="0.25">
      <c r="A58" s="9" t="s">
        <v>328</v>
      </c>
      <c r="B58" s="18" t="s">
        <v>94</v>
      </c>
      <c r="C58" s="54">
        <v>0</v>
      </c>
      <c r="D58" s="54">
        <v>0</v>
      </c>
      <c r="E58" s="54">
        <v>0</v>
      </c>
      <c r="F58" s="55">
        <f t="shared" si="0"/>
        <v>0</v>
      </c>
      <c r="G58" s="54">
        <v>0</v>
      </c>
      <c r="H58" s="54">
        <v>0</v>
      </c>
      <c r="I58" s="54">
        <v>0</v>
      </c>
      <c r="J58" s="55">
        <f t="shared" si="2"/>
        <v>0</v>
      </c>
    </row>
    <row r="59" spans="1:10" x14ac:dyDescent="0.25">
      <c r="A59" s="9" t="s">
        <v>329</v>
      </c>
      <c r="B59" s="18" t="s">
        <v>95</v>
      </c>
      <c r="C59" s="54">
        <v>0</v>
      </c>
      <c r="D59" s="54">
        <v>0</v>
      </c>
      <c r="E59" s="54">
        <v>0</v>
      </c>
      <c r="F59" s="55">
        <f t="shared" si="0"/>
        <v>0</v>
      </c>
      <c r="G59" s="54">
        <v>0</v>
      </c>
      <c r="H59" s="54">
        <v>0</v>
      </c>
      <c r="I59" s="54">
        <v>0</v>
      </c>
      <c r="J59" s="55">
        <f t="shared" si="2"/>
        <v>0</v>
      </c>
    </row>
    <row r="60" spans="1:10" x14ac:dyDescent="0.25">
      <c r="A60" s="9" t="s">
        <v>330</v>
      </c>
      <c r="B60" s="18" t="s">
        <v>96</v>
      </c>
      <c r="C60" s="54">
        <v>0</v>
      </c>
      <c r="D60" s="54">
        <v>0</v>
      </c>
      <c r="E60" s="54">
        <v>0</v>
      </c>
      <c r="F60" s="55">
        <f t="shared" si="0"/>
        <v>0</v>
      </c>
      <c r="G60" s="54">
        <v>0</v>
      </c>
      <c r="H60" s="54">
        <v>0</v>
      </c>
      <c r="I60" s="54">
        <v>0</v>
      </c>
      <c r="J60" s="55">
        <f t="shared" si="2"/>
        <v>0</v>
      </c>
    </row>
    <row r="61" spans="1:10" s="44" customFormat="1" ht="15.75" x14ac:dyDescent="0.25">
      <c r="A61" s="32" t="s">
        <v>305</v>
      </c>
      <c r="B61" s="35" t="s">
        <v>97</v>
      </c>
      <c r="C61" s="57">
        <f>SUM(C53:C60)</f>
        <v>0</v>
      </c>
      <c r="D61" s="57">
        <f>SUM(D53:D60)</f>
        <v>0</v>
      </c>
      <c r="E61" s="57">
        <f>SUM(E53:E60)</f>
        <v>0</v>
      </c>
      <c r="F61" s="58">
        <f t="shared" si="0"/>
        <v>0</v>
      </c>
      <c r="G61" s="57">
        <f>SUM(G53:G60)</f>
        <v>0</v>
      </c>
      <c r="H61" s="57">
        <f>SUM(H53:H60)</f>
        <v>0</v>
      </c>
      <c r="I61" s="57">
        <f>SUM(I53:I60)</f>
        <v>0</v>
      </c>
      <c r="J61" s="58">
        <f t="shared" si="2"/>
        <v>0</v>
      </c>
    </row>
    <row r="62" spans="1:10" x14ac:dyDescent="0.25">
      <c r="A62" s="8" t="s">
        <v>331</v>
      </c>
      <c r="B62" s="18" t="s">
        <v>98</v>
      </c>
      <c r="C62" s="54">
        <v>0</v>
      </c>
      <c r="D62" s="54">
        <v>0</v>
      </c>
      <c r="E62" s="54">
        <v>0</v>
      </c>
      <c r="F62" s="55">
        <f t="shared" si="0"/>
        <v>0</v>
      </c>
      <c r="G62" s="54">
        <v>0</v>
      </c>
      <c r="H62" s="54">
        <v>0</v>
      </c>
      <c r="I62" s="54">
        <v>0</v>
      </c>
      <c r="J62" s="55">
        <f t="shared" si="2"/>
        <v>0</v>
      </c>
    </row>
    <row r="63" spans="1:10" x14ac:dyDescent="0.25">
      <c r="A63" s="8" t="s">
        <v>99</v>
      </c>
      <c r="B63" s="18" t="s">
        <v>100</v>
      </c>
      <c r="C63" s="54">
        <v>0</v>
      </c>
      <c r="D63" s="54">
        <v>0</v>
      </c>
      <c r="E63" s="54">
        <v>0</v>
      </c>
      <c r="F63" s="55">
        <f t="shared" si="0"/>
        <v>0</v>
      </c>
      <c r="G63" s="54">
        <v>0</v>
      </c>
      <c r="H63" s="54">
        <v>0</v>
      </c>
      <c r="I63" s="54">
        <v>0</v>
      </c>
      <c r="J63" s="55">
        <f t="shared" si="2"/>
        <v>0</v>
      </c>
    </row>
    <row r="64" spans="1:10" x14ac:dyDescent="0.25">
      <c r="A64" s="8" t="s">
        <v>101</v>
      </c>
      <c r="B64" s="18" t="s">
        <v>102</v>
      </c>
      <c r="C64" s="54">
        <v>0</v>
      </c>
      <c r="D64" s="54">
        <v>0</v>
      </c>
      <c r="E64" s="54">
        <v>0</v>
      </c>
      <c r="F64" s="55">
        <f t="shared" si="0"/>
        <v>0</v>
      </c>
      <c r="G64" s="54">
        <v>0</v>
      </c>
      <c r="H64" s="54">
        <v>0</v>
      </c>
      <c r="I64" s="54">
        <v>0</v>
      </c>
      <c r="J64" s="55">
        <f t="shared" si="2"/>
        <v>0</v>
      </c>
    </row>
    <row r="65" spans="1:10" x14ac:dyDescent="0.25">
      <c r="A65" s="8" t="s">
        <v>306</v>
      </c>
      <c r="B65" s="18" t="s">
        <v>103</v>
      </c>
      <c r="C65" s="54">
        <v>0</v>
      </c>
      <c r="D65" s="54">
        <v>0</v>
      </c>
      <c r="E65" s="54">
        <v>0</v>
      </c>
      <c r="F65" s="55">
        <f t="shared" si="0"/>
        <v>0</v>
      </c>
      <c r="G65" s="54">
        <v>0</v>
      </c>
      <c r="H65" s="54">
        <v>0</v>
      </c>
      <c r="I65" s="54">
        <v>0</v>
      </c>
      <c r="J65" s="55">
        <f t="shared" si="2"/>
        <v>0</v>
      </c>
    </row>
    <row r="66" spans="1:10" x14ac:dyDescent="0.25">
      <c r="A66" s="8" t="s">
        <v>332</v>
      </c>
      <c r="B66" s="18" t="s">
        <v>104</v>
      </c>
      <c r="C66" s="54">
        <v>0</v>
      </c>
      <c r="D66" s="54">
        <v>0</v>
      </c>
      <c r="E66" s="54">
        <v>0</v>
      </c>
      <c r="F66" s="55">
        <f t="shared" si="0"/>
        <v>0</v>
      </c>
      <c r="G66" s="54">
        <v>0</v>
      </c>
      <c r="H66" s="54">
        <v>0</v>
      </c>
      <c r="I66" s="54">
        <v>0</v>
      </c>
      <c r="J66" s="55">
        <f t="shared" si="2"/>
        <v>0</v>
      </c>
    </row>
    <row r="67" spans="1:10" x14ac:dyDescent="0.25">
      <c r="A67" s="8" t="s">
        <v>307</v>
      </c>
      <c r="B67" s="18" t="s">
        <v>105</v>
      </c>
      <c r="C67" s="54">
        <v>0</v>
      </c>
      <c r="D67" s="54">
        <v>0</v>
      </c>
      <c r="E67" s="54">
        <v>0</v>
      </c>
      <c r="F67" s="55">
        <f t="shared" si="0"/>
        <v>0</v>
      </c>
      <c r="G67" s="54">
        <v>0</v>
      </c>
      <c r="H67" s="54">
        <v>0</v>
      </c>
      <c r="I67" s="54">
        <v>0</v>
      </c>
      <c r="J67" s="55">
        <f t="shared" si="2"/>
        <v>0</v>
      </c>
    </row>
    <row r="68" spans="1:10" x14ac:dyDescent="0.25">
      <c r="A68" s="8" t="s">
        <v>333</v>
      </c>
      <c r="B68" s="18" t="s">
        <v>106</v>
      </c>
      <c r="C68" s="54">
        <v>0</v>
      </c>
      <c r="D68" s="54">
        <v>0</v>
      </c>
      <c r="E68" s="54">
        <v>0</v>
      </c>
      <c r="F68" s="55">
        <f t="shared" si="0"/>
        <v>0</v>
      </c>
      <c r="G68" s="54">
        <v>0</v>
      </c>
      <c r="H68" s="54">
        <v>0</v>
      </c>
      <c r="I68" s="54">
        <v>0</v>
      </c>
      <c r="J68" s="55">
        <f t="shared" si="2"/>
        <v>0</v>
      </c>
    </row>
    <row r="69" spans="1:10" x14ac:dyDescent="0.25">
      <c r="A69" s="8" t="s">
        <v>334</v>
      </c>
      <c r="B69" s="18" t="s">
        <v>107</v>
      </c>
      <c r="C69" s="54">
        <v>0</v>
      </c>
      <c r="D69" s="54">
        <v>0</v>
      </c>
      <c r="E69" s="54">
        <v>0</v>
      </c>
      <c r="F69" s="55">
        <f t="shared" si="0"/>
        <v>0</v>
      </c>
      <c r="G69" s="54">
        <v>0</v>
      </c>
      <c r="H69" s="54">
        <v>0</v>
      </c>
      <c r="I69" s="54">
        <v>0</v>
      </c>
      <c r="J69" s="55">
        <f t="shared" si="2"/>
        <v>0</v>
      </c>
    </row>
    <row r="70" spans="1:10" x14ac:dyDescent="0.25">
      <c r="A70" s="8" t="s">
        <v>108</v>
      </c>
      <c r="B70" s="18" t="s">
        <v>109</v>
      </c>
      <c r="C70" s="54">
        <v>0</v>
      </c>
      <c r="D70" s="54">
        <v>0</v>
      </c>
      <c r="E70" s="54">
        <v>0</v>
      </c>
      <c r="F70" s="55">
        <f t="shared" si="0"/>
        <v>0</v>
      </c>
      <c r="G70" s="54">
        <v>0</v>
      </c>
      <c r="H70" s="54">
        <v>0</v>
      </c>
      <c r="I70" s="54">
        <v>0</v>
      </c>
      <c r="J70" s="55">
        <f t="shared" si="2"/>
        <v>0</v>
      </c>
    </row>
    <row r="71" spans="1:10" x14ac:dyDescent="0.25">
      <c r="A71" s="13" t="s">
        <v>110</v>
      </c>
      <c r="B71" s="18" t="s">
        <v>111</v>
      </c>
      <c r="C71" s="54">
        <v>0</v>
      </c>
      <c r="D71" s="54">
        <v>0</v>
      </c>
      <c r="E71" s="54">
        <v>0</v>
      </c>
      <c r="F71" s="55">
        <f t="shared" si="0"/>
        <v>0</v>
      </c>
      <c r="G71" s="54">
        <v>0</v>
      </c>
      <c r="H71" s="54">
        <v>0</v>
      </c>
      <c r="I71" s="54">
        <v>0</v>
      </c>
      <c r="J71" s="55">
        <f t="shared" si="2"/>
        <v>0</v>
      </c>
    </row>
    <row r="72" spans="1:10" x14ac:dyDescent="0.25">
      <c r="A72" s="8" t="s">
        <v>413</v>
      </c>
      <c r="B72" s="18" t="s">
        <v>112</v>
      </c>
      <c r="C72" s="54">
        <v>0</v>
      </c>
      <c r="D72" s="54">
        <v>0</v>
      </c>
      <c r="E72" s="54">
        <v>0</v>
      </c>
      <c r="F72" s="55">
        <f t="shared" si="0"/>
        <v>0</v>
      </c>
      <c r="G72" s="54">
        <v>0</v>
      </c>
      <c r="H72" s="54">
        <v>0</v>
      </c>
      <c r="I72" s="54">
        <v>0</v>
      </c>
      <c r="J72" s="55">
        <f t="shared" si="2"/>
        <v>0</v>
      </c>
    </row>
    <row r="73" spans="1:10" x14ac:dyDescent="0.25">
      <c r="A73" s="13" t="s">
        <v>335</v>
      </c>
      <c r="B73" s="18" t="s">
        <v>113</v>
      </c>
      <c r="C73" s="53">
        <v>0</v>
      </c>
      <c r="D73" s="53">
        <v>0</v>
      </c>
      <c r="E73" s="53">
        <v>0</v>
      </c>
      <c r="F73" s="55">
        <f t="shared" ref="F73:F125" si="3">SUM(C73:E73)</f>
        <v>0</v>
      </c>
      <c r="G73" s="53">
        <v>0</v>
      </c>
      <c r="H73" s="53">
        <v>0</v>
      </c>
      <c r="I73" s="53">
        <v>0</v>
      </c>
      <c r="J73" s="55">
        <f t="shared" si="2"/>
        <v>0</v>
      </c>
    </row>
    <row r="74" spans="1:10" x14ac:dyDescent="0.25">
      <c r="A74" s="13" t="s">
        <v>415</v>
      </c>
      <c r="B74" s="18" t="s">
        <v>414</v>
      </c>
      <c r="C74" s="54">
        <v>0</v>
      </c>
      <c r="D74" s="54">
        <v>0</v>
      </c>
      <c r="E74" s="54">
        <v>0</v>
      </c>
      <c r="F74" s="55">
        <f t="shared" si="3"/>
        <v>0</v>
      </c>
      <c r="G74" s="54">
        <v>0</v>
      </c>
      <c r="H74" s="54">
        <v>0</v>
      </c>
      <c r="I74" s="54">
        <v>0</v>
      </c>
      <c r="J74" s="55">
        <f t="shared" si="2"/>
        <v>0</v>
      </c>
    </row>
    <row r="75" spans="1:10" s="44" customFormat="1" ht="15.75" x14ac:dyDescent="0.25">
      <c r="A75" s="32" t="s">
        <v>308</v>
      </c>
      <c r="B75" s="35" t="s">
        <v>114</v>
      </c>
      <c r="C75" s="57">
        <f>SUM(C62:C74)</f>
        <v>0</v>
      </c>
      <c r="D75" s="57">
        <f>SUM(D62:D74)</f>
        <v>0</v>
      </c>
      <c r="E75" s="57">
        <f>SUM(E62:E74)</f>
        <v>0</v>
      </c>
      <c r="F75" s="58">
        <f t="shared" si="3"/>
        <v>0</v>
      </c>
      <c r="G75" s="57">
        <f>SUM(G62:G74)</f>
        <v>0</v>
      </c>
      <c r="H75" s="57">
        <f>SUM(H62:H74)</f>
        <v>0</v>
      </c>
      <c r="I75" s="57">
        <f>SUM(I62:I74)</f>
        <v>0</v>
      </c>
      <c r="J75" s="58">
        <f t="shared" si="2"/>
        <v>0</v>
      </c>
    </row>
    <row r="76" spans="1:10" s="44" customFormat="1" ht="15.75" x14ac:dyDescent="0.25">
      <c r="A76" s="36" t="s">
        <v>5</v>
      </c>
      <c r="B76" s="35"/>
      <c r="C76" s="54"/>
      <c r="D76" s="54"/>
      <c r="E76" s="54"/>
      <c r="F76" s="55">
        <f t="shared" si="3"/>
        <v>0</v>
      </c>
      <c r="G76" s="54"/>
      <c r="H76" s="54"/>
      <c r="I76" s="54"/>
      <c r="J76" s="55">
        <f t="shared" si="2"/>
        <v>0</v>
      </c>
    </row>
    <row r="77" spans="1:10" x14ac:dyDescent="0.25">
      <c r="A77" s="22" t="s">
        <v>115</v>
      </c>
      <c r="B77" s="18" t="s">
        <v>116</v>
      </c>
      <c r="C77" s="54">
        <v>0</v>
      </c>
      <c r="D77" s="54">
        <v>0</v>
      </c>
      <c r="E77" s="54">
        <v>0</v>
      </c>
      <c r="F77" s="55">
        <f t="shared" si="3"/>
        <v>0</v>
      </c>
      <c r="G77" s="54">
        <v>0</v>
      </c>
      <c r="H77" s="54">
        <v>0</v>
      </c>
      <c r="I77" s="54">
        <v>0</v>
      </c>
      <c r="J77" s="55">
        <f t="shared" si="2"/>
        <v>0</v>
      </c>
    </row>
    <row r="78" spans="1:10" x14ac:dyDescent="0.25">
      <c r="A78" s="22" t="s">
        <v>336</v>
      </c>
      <c r="B78" s="18" t="s">
        <v>117</v>
      </c>
      <c r="C78" s="54">
        <v>0</v>
      </c>
      <c r="D78" s="54">
        <v>0</v>
      </c>
      <c r="E78" s="54">
        <v>0</v>
      </c>
      <c r="F78" s="55">
        <f t="shared" si="3"/>
        <v>0</v>
      </c>
      <c r="G78" s="54">
        <v>0</v>
      </c>
      <c r="H78" s="54">
        <v>0</v>
      </c>
      <c r="I78" s="54">
        <v>0</v>
      </c>
      <c r="J78" s="55">
        <f t="shared" si="2"/>
        <v>0</v>
      </c>
    </row>
    <row r="79" spans="1:10" x14ac:dyDescent="0.25">
      <c r="A79" s="22" t="s">
        <v>118</v>
      </c>
      <c r="B79" s="18" t="s">
        <v>119</v>
      </c>
      <c r="C79" s="54">
        <v>0</v>
      </c>
      <c r="D79" s="54">
        <v>0</v>
      </c>
      <c r="E79" s="54">
        <v>0</v>
      </c>
      <c r="F79" s="55">
        <f t="shared" si="3"/>
        <v>0</v>
      </c>
      <c r="G79" s="54">
        <v>0</v>
      </c>
      <c r="H79" s="54">
        <v>0</v>
      </c>
      <c r="I79" s="54">
        <v>0</v>
      </c>
      <c r="J79" s="55">
        <f t="shared" si="2"/>
        <v>0</v>
      </c>
    </row>
    <row r="80" spans="1:10" x14ac:dyDescent="0.25">
      <c r="A80" s="22" t="s">
        <v>120</v>
      </c>
      <c r="B80" s="18" t="s">
        <v>121</v>
      </c>
      <c r="C80" s="54">
        <v>0</v>
      </c>
      <c r="D80" s="54">
        <v>0</v>
      </c>
      <c r="E80" s="54">
        <v>0</v>
      </c>
      <c r="F80" s="55">
        <f t="shared" si="3"/>
        <v>0</v>
      </c>
      <c r="G80" s="54">
        <v>0</v>
      </c>
      <c r="H80" s="54">
        <v>0</v>
      </c>
      <c r="I80" s="54">
        <v>0</v>
      </c>
      <c r="J80" s="55">
        <f t="shared" si="2"/>
        <v>0</v>
      </c>
    </row>
    <row r="81" spans="1:10" x14ac:dyDescent="0.25">
      <c r="A81" s="4" t="s">
        <v>122</v>
      </c>
      <c r="B81" s="18" t="s">
        <v>123</v>
      </c>
      <c r="C81" s="54">
        <v>0</v>
      </c>
      <c r="D81" s="54">
        <v>0</v>
      </c>
      <c r="E81" s="54">
        <v>0</v>
      </c>
      <c r="F81" s="55">
        <f t="shared" si="3"/>
        <v>0</v>
      </c>
      <c r="G81" s="54">
        <v>0</v>
      </c>
      <c r="H81" s="54">
        <v>0</v>
      </c>
      <c r="I81" s="54">
        <v>0</v>
      </c>
      <c r="J81" s="55">
        <f t="shared" si="2"/>
        <v>0</v>
      </c>
    </row>
    <row r="82" spans="1:10" x14ac:dyDescent="0.25">
      <c r="A82" s="4" t="s">
        <v>124</v>
      </c>
      <c r="B82" s="18" t="s">
        <v>125</v>
      </c>
      <c r="C82" s="54">
        <v>0</v>
      </c>
      <c r="D82" s="54">
        <v>0</v>
      </c>
      <c r="E82" s="54">
        <v>0</v>
      </c>
      <c r="F82" s="55">
        <f t="shared" si="3"/>
        <v>0</v>
      </c>
      <c r="G82" s="54">
        <v>0</v>
      </c>
      <c r="H82" s="54">
        <v>0</v>
      </c>
      <c r="I82" s="54">
        <v>0</v>
      </c>
      <c r="J82" s="55">
        <f t="shared" si="2"/>
        <v>0</v>
      </c>
    </row>
    <row r="83" spans="1:10" x14ac:dyDescent="0.25">
      <c r="A83" s="4" t="s">
        <v>126</v>
      </c>
      <c r="B83" s="18" t="s">
        <v>127</v>
      </c>
      <c r="C83" s="54">
        <v>0</v>
      </c>
      <c r="D83" s="54">
        <v>0</v>
      </c>
      <c r="E83" s="54">
        <v>0</v>
      </c>
      <c r="F83" s="55">
        <f t="shared" si="3"/>
        <v>0</v>
      </c>
      <c r="G83" s="54">
        <v>0</v>
      </c>
      <c r="H83" s="54">
        <v>0</v>
      </c>
      <c r="I83" s="54">
        <v>0</v>
      </c>
      <c r="J83" s="55">
        <f t="shared" si="2"/>
        <v>0</v>
      </c>
    </row>
    <row r="84" spans="1:10" s="44" customFormat="1" ht="15.75" x14ac:dyDescent="0.25">
      <c r="A84" s="33" t="s">
        <v>309</v>
      </c>
      <c r="B84" s="35" t="s">
        <v>128</v>
      </c>
      <c r="C84" s="57">
        <f>SUM(C77:C83)</f>
        <v>0</v>
      </c>
      <c r="D84" s="57">
        <f>SUM(D77:D83)</f>
        <v>0</v>
      </c>
      <c r="E84" s="57">
        <f>SUM(E77:E83)</f>
        <v>0</v>
      </c>
      <c r="F84" s="58">
        <f t="shared" si="3"/>
        <v>0</v>
      </c>
      <c r="G84" s="57">
        <f>SUM(G77:G83)</f>
        <v>0</v>
      </c>
      <c r="H84" s="57">
        <f>SUM(H77:H83)</f>
        <v>0</v>
      </c>
      <c r="I84" s="57">
        <f>SUM(I77:I83)</f>
        <v>0</v>
      </c>
      <c r="J84" s="58">
        <f t="shared" si="2"/>
        <v>0</v>
      </c>
    </row>
    <row r="85" spans="1:10" x14ac:dyDescent="0.25">
      <c r="A85" s="9" t="s">
        <v>129</v>
      </c>
      <c r="B85" s="18" t="s">
        <v>130</v>
      </c>
      <c r="C85" s="54">
        <v>0</v>
      </c>
      <c r="D85" s="54">
        <v>0</v>
      </c>
      <c r="E85" s="54">
        <v>0</v>
      </c>
      <c r="F85" s="55">
        <f t="shared" si="3"/>
        <v>0</v>
      </c>
      <c r="G85" s="54">
        <v>0</v>
      </c>
      <c r="H85" s="54">
        <v>0</v>
      </c>
      <c r="I85" s="54">
        <v>0</v>
      </c>
      <c r="J85" s="55">
        <f t="shared" si="2"/>
        <v>0</v>
      </c>
    </row>
    <row r="86" spans="1:10" x14ac:dyDescent="0.25">
      <c r="A86" s="9" t="s">
        <v>131</v>
      </c>
      <c r="B86" s="18" t="s">
        <v>132</v>
      </c>
      <c r="C86" s="54">
        <v>0</v>
      </c>
      <c r="D86" s="54">
        <v>0</v>
      </c>
      <c r="E86" s="54">
        <v>0</v>
      </c>
      <c r="F86" s="55">
        <f t="shared" si="3"/>
        <v>0</v>
      </c>
      <c r="G86" s="54">
        <v>0</v>
      </c>
      <c r="H86" s="54">
        <v>0</v>
      </c>
      <c r="I86" s="54">
        <v>0</v>
      </c>
      <c r="J86" s="55">
        <f t="shared" si="2"/>
        <v>0</v>
      </c>
    </row>
    <row r="87" spans="1:10" x14ac:dyDescent="0.25">
      <c r="A87" s="9" t="s">
        <v>133</v>
      </c>
      <c r="B87" s="18" t="s">
        <v>134</v>
      </c>
      <c r="C87" s="54">
        <v>0</v>
      </c>
      <c r="D87" s="54">
        <v>0</v>
      </c>
      <c r="E87" s="54">
        <v>0</v>
      </c>
      <c r="F87" s="55">
        <f t="shared" si="3"/>
        <v>0</v>
      </c>
      <c r="G87" s="54">
        <v>0</v>
      </c>
      <c r="H87" s="54">
        <v>0</v>
      </c>
      <c r="I87" s="54">
        <v>0</v>
      </c>
      <c r="J87" s="55">
        <f t="shared" si="2"/>
        <v>0</v>
      </c>
    </row>
    <row r="88" spans="1:10" x14ac:dyDescent="0.25">
      <c r="A88" s="9" t="s">
        <v>135</v>
      </c>
      <c r="B88" s="18" t="s">
        <v>136</v>
      </c>
      <c r="C88" s="54">
        <v>0</v>
      </c>
      <c r="D88" s="54">
        <v>0</v>
      </c>
      <c r="E88" s="54">
        <v>0</v>
      </c>
      <c r="F88" s="55">
        <f t="shared" si="3"/>
        <v>0</v>
      </c>
      <c r="G88" s="54">
        <v>0</v>
      </c>
      <c r="H88" s="54">
        <v>0</v>
      </c>
      <c r="I88" s="54">
        <v>0</v>
      </c>
      <c r="J88" s="55">
        <f t="shared" si="2"/>
        <v>0</v>
      </c>
    </row>
    <row r="89" spans="1:10" s="44" customFormat="1" ht="15.75" x14ac:dyDescent="0.25">
      <c r="A89" s="32" t="s">
        <v>310</v>
      </c>
      <c r="B89" s="35" t="s">
        <v>137</v>
      </c>
      <c r="C89" s="57">
        <f>SUM(C85:C88)</f>
        <v>0</v>
      </c>
      <c r="D89" s="57">
        <f>SUM(D85:D88)</f>
        <v>0</v>
      </c>
      <c r="E89" s="57">
        <f>SUM(E85:E88)</f>
        <v>0</v>
      </c>
      <c r="F89" s="58">
        <f t="shared" si="3"/>
        <v>0</v>
      </c>
      <c r="G89" s="57">
        <f>SUM(G85:G88)</f>
        <v>0</v>
      </c>
      <c r="H89" s="57">
        <f>SUM(H85:H88)</f>
        <v>0</v>
      </c>
      <c r="I89" s="57">
        <f>SUM(I85:I88)</f>
        <v>0</v>
      </c>
      <c r="J89" s="58">
        <f t="shared" si="2"/>
        <v>0</v>
      </c>
    </row>
    <row r="90" spans="1:10" x14ac:dyDescent="0.25">
      <c r="A90" s="9" t="s">
        <v>138</v>
      </c>
      <c r="B90" s="18" t="s">
        <v>139</v>
      </c>
      <c r="C90" s="54">
        <v>0</v>
      </c>
      <c r="D90" s="54">
        <v>0</v>
      </c>
      <c r="E90" s="54">
        <v>0</v>
      </c>
      <c r="F90" s="55">
        <f t="shared" si="3"/>
        <v>0</v>
      </c>
      <c r="G90" s="54">
        <v>0</v>
      </c>
      <c r="H90" s="54">
        <v>0</v>
      </c>
      <c r="I90" s="54">
        <v>0</v>
      </c>
      <c r="J90" s="55">
        <f t="shared" si="2"/>
        <v>0</v>
      </c>
    </row>
    <row r="91" spans="1:10" x14ac:dyDescent="0.25">
      <c r="A91" s="9" t="s">
        <v>337</v>
      </c>
      <c r="B91" s="18" t="s">
        <v>140</v>
      </c>
      <c r="C91" s="54">
        <v>0</v>
      </c>
      <c r="D91" s="54">
        <v>0</v>
      </c>
      <c r="E91" s="54">
        <v>0</v>
      </c>
      <c r="F91" s="55">
        <f t="shared" si="3"/>
        <v>0</v>
      </c>
      <c r="G91" s="54">
        <v>0</v>
      </c>
      <c r="H91" s="54">
        <v>0</v>
      </c>
      <c r="I91" s="54">
        <v>0</v>
      </c>
      <c r="J91" s="55">
        <f t="shared" si="2"/>
        <v>0</v>
      </c>
    </row>
    <row r="92" spans="1:10" x14ac:dyDescent="0.25">
      <c r="A92" s="9" t="s">
        <v>338</v>
      </c>
      <c r="B92" s="18" t="s">
        <v>141</v>
      </c>
      <c r="C92" s="54">
        <v>0</v>
      </c>
      <c r="D92" s="54">
        <v>0</v>
      </c>
      <c r="E92" s="54">
        <v>0</v>
      </c>
      <c r="F92" s="55">
        <f t="shared" si="3"/>
        <v>0</v>
      </c>
      <c r="G92" s="54">
        <v>0</v>
      </c>
      <c r="H92" s="54">
        <v>0</v>
      </c>
      <c r="I92" s="54">
        <v>0</v>
      </c>
      <c r="J92" s="55">
        <f t="shared" si="2"/>
        <v>0</v>
      </c>
    </row>
    <row r="93" spans="1:10" x14ac:dyDescent="0.25">
      <c r="A93" s="9" t="s">
        <v>339</v>
      </c>
      <c r="B93" s="18" t="s">
        <v>142</v>
      </c>
      <c r="C93" s="54">
        <v>0</v>
      </c>
      <c r="D93" s="54">
        <v>0</v>
      </c>
      <c r="E93" s="54">
        <v>0</v>
      </c>
      <c r="F93" s="55">
        <f t="shared" si="3"/>
        <v>0</v>
      </c>
      <c r="G93" s="54">
        <v>0</v>
      </c>
      <c r="H93" s="54">
        <v>0</v>
      </c>
      <c r="I93" s="54">
        <v>0</v>
      </c>
      <c r="J93" s="55">
        <f t="shared" si="2"/>
        <v>0</v>
      </c>
    </row>
    <row r="94" spans="1:10" x14ac:dyDescent="0.25">
      <c r="A94" s="9" t="s">
        <v>340</v>
      </c>
      <c r="B94" s="18" t="s">
        <v>143</v>
      </c>
      <c r="C94" s="54">
        <v>0</v>
      </c>
      <c r="D94" s="54">
        <v>0</v>
      </c>
      <c r="E94" s="54">
        <v>0</v>
      </c>
      <c r="F94" s="55">
        <f t="shared" si="3"/>
        <v>0</v>
      </c>
      <c r="G94" s="54">
        <v>0</v>
      </c>
      <c r="H94" s="54">
        <v>0</v>
      </c>
      <c r="I94" s="54">
        <v>0</v>
      </c>
      <c r="J94" s="55">
        <f t="shared" si="2"/>
        <v>0</v>
      </c>
    </row>
    <row r="95" spans="1:10" x14ac:dyDescent="0.25">
      <c r="A95" s="9" t="s">
        <v>341</v>
      </c>
      <c r="B95" s="18" t="s">
        <v>144</v>
      </c>
      <c r="C95" s="54">
        <v>0</v>
      </c>
      <c r="D95" s="54">
        <v>0</v>
      </c>
      <c r="E95" s="54">
        <v>0</v>
      </c>
      <c r="F95" s="55">
        <f t="shared" si="3"/>
        <v>0</v>
      </c>
      <c r="G95" s="54">
        <v>0</v>
      </c>
      <c r="H95" s="54">
        <v>0</v>
      </c>
      <c r="I95" s="54">
        <v>0</v>
      </c>
      <c r="J95" s="55">
        <f t="shared" si="2"/>
        <v>0</v>
      </c>
    </row>
    <row r="96" spans="1:10" x14ac:dyDescent="0.25">
      <c r="A96" s="9" t="s">
        <v>145</v>
      </c>
      <c r="B96" s="18" t="s">
        <v>146</v>
      </c>
      <c r="C96" s="54">
        <v>0</v>
      </c>
      <c r="D96" s="54">
        <v>0</v>
      </c>
      <c r="E96" s="54">
        <v>0</v>
      </c>
      <c r="F96" s="55">
        <f t="shared" si="3"/>
        <v>0</v>
      </c>
      <c r="G96" s="54">
        <v>0</v>
      </c>
      <c r="H96" s="54">
        <v>0</v>
      </c>
      <c r="I96" s="54">
        <v>0</v>
      </c>
      <c r="J96" s="55">
        <f t="shared" si="2"/>
        <v>0</v>
      </c>
    </row>
    <row r="97" spans="1:10" x14ac:dyDescent="0.25">
      <c r="A97" s="9" t="s">
        <v>416</v>
      </c>
      <c r="B97" s="18" t="s">
        <v>147</v>
      </c>
      <c r="C97" s="54">
        <v>0</v>
      </c>
      <c r="D97" s="54">
        <v>0</v>
      </c>
      <c r="E97" s="54">
        <v>0</v>
      </c>
      <c r="F97" s="55">
        <f t="shared" si="3"/>
        <v>0</v>
      </c>
      <c r="G97" s="54">
        <v>0</v>
      </c>
      <c r="H97" s="54">
        <v>0</v>
      </c>
      <c r="I97" s="54">
        <v>0</v>
      </c>
      <c r="J97" s="55">
        <f t="shared" si="2"/>
        <v>0</v>
      </c>
    </row>
    <row r="98" spans="1:10" x14ac:dyDescent="0.25">
      <c r="A98" s="9" t="s">
        <v>417</v>
      </c>
      <c r="B98" s="18" t="s">
        <v>418</v>
      </c>
      <c r="C98" s="54">
        <v>0</v>
      </c>
      <c r="D98" s="54">
        <v>0</v>
      </c>
      <c r="E98" s="54">
        <v>0</v>
      </c>
      <c r="F98" s="55">
        <f t="shared" si="3"/>
        <v>0</v>
      </c>
      <c r="G98" s="54">
        <v>0</v>
      </c>
      <c r="H98" s="54">
        <v>0</v>
      </c>
      <c r="I98" s="54">
        <v>0</v>
      </c>
      <c r="J98" s="55">
        <f t="shared" si="2"/>
        <v>0</v>
      </c>
    </row>
    <row r="99" spans="1:10" s="44" customFormat="1" ht="15.75" x14ac:dyDescent="0.25">
      <c r="A99" s="32" t="s">
        <v>311</v>
      </c>
      <c r="B99" s="35" t="s">
        <v>148</v>
      </c>
      <c r="C99" s="57">
        <f>SUM(C90:C98)</f>
        <v>0</v>
      </c>
      <c r="D99" s="57">
        <f>SUM(D90:D98)</f>
        <v>0</v>
      </c>
      <c r="E99" s="57">
        <f>SUM(E90:E98)</f>
        <v>0</v>
      </c>
      <c r="F99" s="58">
        <f t="shared" si="3"/>
        <v>0</v>
      </c>
      <c r="G99" s="57">
        <f>SUM(G90:G98)</f>
        <v>0</v>
      </c>
      <c r="H99" s="57">
        <f>SUM(H90:H98)</f>
        <v>0</v>
      </c>
      <c r="I99" s="57">
        <f>SUM(I90:I98)</f>
        <v>0</v>
      </c>
      <c r="J99" s="58">
        <f t="shared" si="2"/>
        <v>0</v>
      </c>
    </row>
    <row r="100" spans="1:10" s="44" customFormat="1" ht="15.75" x14ac:dyDescent="0.25">
      <c r="A100" s="36" t="s">
        <v>6</v>
      </c>
      <c r="B100" s="35"/>
      <c r="C100" s="54"/>
      <c r="D100" s="54"/>
      <c r="E100" s="54"/>
      <c r="F100" s="55">
        <f t="shared" si="3"/>
        <v>0</v>
      </c>
      <c r="G100" s="54"/>
      <c r="H100" s="54"/>
      <c r="I100" s="54"/>
      <c r="J100" s="55">
        <f t="shared" si="2"/>
        <v>0</v>
      </c>
    </row>
    <row r="101" spans="1:10" s="44" customFormat="1" ht="17.25" x14ac:dyDescent="0.3">
      <c r="A101" s="23" t="s">
        <v>348</v>
      </c>
      <c r="B101" s="24" t="s">
        <v>149</v>
      </c>
      <c r="C101" s="59">
        <f>C26+C27+C52+C61+C75+C84+C89+C99</f>
        <v>17804227</v>
      </c>
      <c r="D101" s="59">
        <f>D26+D27+D52+D61+D75+D84+D89+D99</f>
        <v>0</v>
      </c>
      <c r="E101" s="59">
        <f>E26+E27+E52+E61+E75+E84+E89+E99</f>
        <v>0</v>
      </c>
      <c r="F101" s="58">
        <f t="shared" si="3"/>
        <v>17804227</v>
      </c>
      <c r="G101" s="59">
        <f>G26+G27+G52+G61+G75+G84+G89+G99</f>
        <v>17807227</v>
      </c>
      <c r="H101" s="59">
        <f>H26+H27+H52+H61+H75+H84+H89+H99</f>
        <v>0</v>
      </c>
      <c r="I101" s="59">
        <f>I26+I27+I52+I61+I75+I84+I89+I99</f>
        <v>0</v>
      </c>
      <c r="J101" s="58">
        <f t="shared" si="2"/>
        <v>17807227</v>
      </c>
    </row>
    <row r="102" spans="1:10" x14ac:dyDescent="0.25">
      <c r="A102" s="9" t="s">
        <v>419</v>
      </c>
      <c r="B102" s="3" t="s">
        <v>150</v>
      </c>
      <c r="C102" s="54">
        <v>0</v>
      </c>
      <c r="D102" s="54">
        <v>0</v>
      </c>
      <c r="E102" s="54">
        <v>0</v>
      </c>
      <c r="F102" s="55">
        <f t="shared" si="3"/>
        <v>0</v>
      </c>
      <c r="G102" s="54">
        <v>0</v>
      </c>
      <c r="H102" s="54">
        <v>0</v>
      </c>
      <c r="I102" s="54">
        <v>0</v>
      </c>
      <c r="J102" s="55">
        <f t="shared" si="2"/>
        <v>0</v>
      </c>
    </row>
    <row r="103" spans="1:10" x14ac:dyDescent="0.25">
      <c r="A103" s="9" t="s">
        <v>151</v>
      </c>
      <c r="B103" s="3" t="s">
        <v>152</v>
      </c>
      <c r="C103" s="54">
        <v>0</v>
      </c>
      <c r="D103" s="54">
        <v>0</v>
      </c>
      <c r="E103" s="54">
        <v>0</v>
      </c>
      <c r="F103" s="55">
        <f t="shared" si="3"/>
        <v>0</v>
      </c>
      <c r="G103" s="54">
        <v>0</v>
      </c>
      <c r="H103" s="54">
        <v>0</v>
      </c>
      <c r="I103" s="54">
        <v>0</v>
      </c>
      <c r="J103" s="55">
        <f t="shared" si="2"/>
        <v>0</v>
      </c>
    </row>
    <row r="104" spans="1:10" x14ac:dyDescent="0.25">
      <c r="A104" s="9" t="s">
        <v>342</v>
      </c>
      <c r="B104" s="3" t="s">
        <v>153</v>
      </c>
      <c r="C104" s="54">
        <v>0</v>
      </c>
      <c r="D104" s="54">
        <v>0</v>
      </c>
      <c r="E104" s="54">
        <v>0</v>
      </c>
      <c r="F104" s="55">
        <f t="shared" si="3"/>
        <v>0</v>
      </c>
      <c r="G104" s="54">
        <v>0</v>
      </c>
      <c r="H104" s="54">
        <v>0</v>
      </c>
      <c r="I104" s="54">
        <v>0</v>
      </c>
      <c r="J104" s="55">
        <f t="shared" si="2"/>
        <v>0</v>
      </c>
    </row>
    <row r="105" spans="1:10" s="44" customFormat="1" x14ac:dyDescent="0.25">
      <c r="A105" s="11" t="s">
        <v>312</v>
      </c>
      <c r="B105" s="5" t="s">
        <v>154</v>
      </c>
      <c r="C105" s="56">
        <f>SUM(C102:C104)</f>
        <v>0</v>
      </c>
      <c r="D105" s="56">
        <f>SUM(D102:D104)</f>
        <v>0</v>
      </c>
      <c r="E105" s="56">
        <f>SUM(E102:E104)</f>
        <v>0</v>
      </c>
      <c r="F105" s="45">
        <f t="shared" si="3"/>
        <v>0</v>
      </c>
      <c r="G105" s="56">
        <f>SUM(G102:G104)</f>
        <v>0</v>
      </c>
      <c r="H105" s="56">
        <f>SUM(H102:H104)</f>
        <v>0</v>
      </c>
      <c r="I105" s="56">
        <f>SUM(I102:I104)</f>
        <v>0</v>
      </c>
      <c r="J105" s="45">
        <f t="shared" si="2"/>
        <v>0</v>
      </c>
    </row>
    <row r="106" spans="1:10" x14ac:dyDescent="0.25">
      <c r="A106" s="25" t="s">
        <v>343</v>
      </c>
      <c r="B106" s="3" t="s">
        <v>155</v>
      </c>
      <c r="C106" s="54">
        <v>0</v>
      </c>
      <c r="D106" s="54">
        <v>0</v>
      </c>
      <c r="E106" s="54">
        <v>0</v>
      </c>
      <c r="F106" s="55">
        <f t="shared" si="3"/>
        <v>0</v>
      </c>
      <c r="G106" s="54">
        <v>0</v>
      </c>
      <c r="H106" s="54">
        <v>0</v>
      </c>
      <c r="I106" s="54">
        <v>0</v>
      </c>
      <c r="J106" s="55">
        <f t="shared" si="2"/>
        <v>0</v>
      </c>
    </row>
    <row r="107" spans="1:10" x14ac:dyDescent="0.25">
      <c r="A107" s="25" t="s">
        <v>315</v>
      </c>
      <c r="B107" s="3" t="s">
        <v>156</v>
      </c>
      <c r="C107" s="54">
        <v>0</v>
      </c>
      <c r="D107" s="54">
        <v>0</v>
      </c>
      <c r="E107" s="54">
        <v>0</v>
      </c>
      <c r="F107" s="55">
        <f t="shared" si="3"/>
        <v>0</v>
      </c>
      <c r="G107" s="54">
        <v>0</v>
      </c>
      <c r="H107" s="54">
        <v>0</v>
      </c>
      <c r="I107" s="54">
        <v>0</v>
      </c>
      <c r="J107" s="55">
        <f t="shared" si="2"/>
        <v>0</v>
      </c>
    </row>
    <row r="108" spans="1:10" x14ac:dyDescent="0.25">
      <c r="A108" s="9" t="s">
        <v>157</v>
      </c>
      <c r="B108" s="3" t="s">
        <v>158</v>
      </c>
      <c r="C108" s="54">
        <v>0</v>
      </c>
      <c r="D108" s="54">
        <v>0</v>
      </c>
      <c r="E108" s="54">
        <v>0</v>
      </c>
      <c r="F108" s="55">
        <f t="shared" si="3"/>
        <v>0</v>
      </c>
      <c r="G108" s="54">
        <v>0</v>
      </c>
      <c r="H108" s="54">
        <v>0</v>
      </c>
      <c r="I108" s="54">
        <v>0</v>
      </c>
      <c r="J108" s="55">
        <f t="shared" si="2"/>
        <v>0</v>
      </c>
    </row>
    <row r="109" spans="1:10" x14ac:dyDescent="0.25">
      <c r="A109" s="9" t="s">
        <v>344</v>
      </c>
      <c r="B109" s="3" t="s">
        <v>159</v>
      </c>
      <c r="C109" s="54">
        <v>0</v>
      </c>
      <c r="D109" s="54">
        <v>0</v>
      </c>
      <c r="E109" s="54">
        <v>0</v>
      </c>
      <c r="F109" s="55">
        <f t="shared" si="3"/>
        <v>0</v>
      </c>
      <c r="G109" s="54">
        <v>0</v>
      </c>
      <c r="H109" s="54">
        <v>0</v>
      </c>
      <c r="I109" s="54">
        <v>0</v>
      </c>
      <c r="J109" s="55">
        <f t="shared" si="2"/>
        <v>0</v>
      </c>
    </row>
    <row r="110" spans="1:10" s="44" customFormat="1" x14ac:dyDescent="0.25">
      <c r="A110" s="10" t="s">
        <v>313</v>
      </c>
      <c r="B110" s="5" t="s">
        <v>160</v>
      </c>
      <c r="C110" s="56">
        <f>SUM(C106:C109)</f>
        <v>0</v>
      </c>
      <c r="D110" s="56">
        <f>SUM(D106:D109)</f>
        <v>0</v>
      </c>
      <c r="E110" s="56">
        <f>SUM(E106:E109)</f>
        <v>0</v>
      </c>
      <c r="F110" s="45">
        <f t="shared" si="3"/>
        <v>0</v>
      </c>
      <c r="G110" s="56">
        <f>SUM(G106:G109)</f>
        <v>0</v>
      </c>
      <c r="H110" s="56">
        <f>SUM(H106:H109)</f>
        <v>0</v>
      </c>
      <c r="I110" s="56">
        <f>SUM(I106:I109)</f>
        <v>0</v>
      </c>
      <c r="J110" s="45">
        <f t="shared" si="2"/>
        <v>0</v>
      </c>
    </row>
    <row r="111" spans="1:10" s="44" customFormat="1" x14ac:dyDescent="0.25">
      <c r="A111" s="10" t="s">
        <v>161</v>
      </c>
      <c r="B111" s="5" t="s">
        <v>162</v>
      </c>
      <c r="C111" s="56">
        <v>0</v>
      </c>
      <c r="D111" s="56">
        <v>0</v>
      </c>
      <c r="E111" s="56">
        <v>0</v>
      </c>
      <c r="F111" s="45">
        <f t="shared" si="3"/>
        <v>0</v>
      </c>
      <c r="G111" s="56">
        <v>0</v>
      </c>
      <c r="H111" s="56">
        <v>0</v>
      </c>
      <c r="I111" s="56">
        <v>0</v>
      </c>
      <c r="J111" s="45">
        <f t="shared" si="2"/>
        <v>0</v>
      </c>
    </row>
    <row r="112" spans="1:10" s="44" customFormat="1" x14ac:dyDescent="0.25">
      <c r="A112" s="10" t="s">
        <v>163</v>
      </c>
      <c r="B112" s="5" t="s">
        <v>164</v>
      </c>
      <c r="C112" s="56">
        <v>0</v>
      </c>
      <c r="D112" s="56">
        <v>0</v>
      </c>
      <c r="E112" s="56">
        <v>0</v>
      </c>
      <c r="F112" s="45">
        <f t="shared" si="3"/>
        <v>0</v>
      </c>
      <c r="G112" s="56">
        <v>0</v>
      </c>
      <c r="H112" s="56">
        <v>0</v>
      </c>
      <c r="I112" s="56">
        <v>0</v>
      </c>
      <c r="J112" s="45">
        <f t="shared" si="2"/>
        <v>0</v>
      </c>
    </row>
    <row r="113" spans="1:10" s="44" customFormat="1" x14ac:dyDescent="0.25">
      <c r="A113" s="10" t="s">
        <v>165</v>
      </c>
      <c r="B113" s="5" t="s">
        <v>166</v>
      </c>
      <c r="C113" s="56">
        <v>0</v>
      </c>
      <c r="D113" s="56">
        <f>SUM(D111:D112)</f>
        <v>0</v>
      </c>
      <c r="E113" s="56">
        <f>SUM(E111:E112)</f>
        <v>0</v>
      </c>
      <c r="F113" s="45">
        <f t="shared" si="3"/>
        <v>0</v>
      </c>
      <c r="G113" s="56">
        <v>0</v>
      </c>
      <c r="H113" s="56">
        <f>SUM(H111:H112)</f>
        <v>0</v>
      </c>
      <c r="I113" s="56">
        <f>SUM(I111:I112)</f>
        <v>0</v>
      </c>
      <c r="J113" s="45">
        <f t="shared" si="2"/>
        <v>0</v>
      </c>
    </row>
    <row r="114" spans="1:10" s="44" customFormat="1" x14ac:dyDescent="0.25">
      <c r="A114" s="10" t="s">
        <v>167</v>
      </c>
      <c r="B114" s="5" t="s">
        <v>168</v>
      </c>
      <c r="C114" s="61">
        <v>0</v>
      </c>
      <c r="D114" s="61">
        <v>0</v>
      </c>
      <c r="E114" s="61">
        <v>0</v>
      </c>
      <c r="F114" s="45">
        <f t="shared" si="3"/>
        <v>0</v>
      </c>
      <c r="G114" s="61">
        <v>0</v>
      </c>
      <c r="H114" s="61">
        <v>0</v>
      </c>
      <c r="I114" s="61">
        <v>0</v>
      </c>
      <c r="J114" s="45">
        <f t="shared" si="2"/>
        <v>0</v>
      </c>
    </row>
    <row r="115" spans="1:10" s="44" customFormat="1" x14ac:dyDescent="0.25">
      <c r="A115" s="10" t="s">
        <v>169</v>
      </c>
      <c r="B115" s="5" t="s">
        <v>170</v>
      </c>
      <c r="C115" s="61">
        <v>0</v>
      </c>
      <c r="D115" s="61">
        <v>0</v>
      </c>
      <c r="E115" s="61">
        <v>0</v>
      </c>
      <c r="F115" s="45">
        <f t="shared" si="3"/>
        <v>0</v>
      </c>
      <c r="G115" s="61">
        <v>0</v>
      </c>
      <c r="H115" s="61">
        <v>0</v>
      </c>
      <c r="I115" s="61">
        <v>0</v>
      </c>
      <c r="J115" s="45">
        <f t="shared" si="2"/>
        <v>0</v>
      </c>
    </row>
    <row r="116" spans="1:10" s="44" customFormat="1" x14ac:dyDescent="0.25">
      <c r="A116" s="10" t="s">
        <v>171</v>
      </c>
      <c r="B116" s="5" t="s">
        <v>172</v>
      </c>
      <c r="C116" s="61">
        <v>0</v>
      </c>
      <c r="D116" s="61">
        <v>0</v>
      </c>
      <c r="E116" s="61">
        <v>0</v>
      </c>
      <c r="F116" s="45">
        <f t="shared" si="3"/>
        <v>0</v>
      </c>
      <c r="G116" s="61">
        <v>0</v>
      </c>
      <c r="H116" s="61">
        <v>0</v>
      </c>
      <c r="I116" s="61">
        <v>0</v>
      </c>
      <c r="J116" s="45">
        <f t="shared" si="2"/>
        <v>0</v>
      </c>
    </row>
    <row r="117" spans="1:10" s="44" customFormat="1" ht="15.75" x14ac:dyDescent="0.25">
      <c r="A117" s="26" t="s">
        <v>314</v>
      </c>
      <c r="B117" s="27" t="s">
        <v>173</v>
      </c>
      <c r="C117" s="62">
        <f>C105+C110+C111+C112+C113+C114+C115+C116</f>
        <v>0</v>
      </c>
      <c r="D117" s="62">
        <f>D105+D110+D111+D112+D113+D114+D115+D116</f>
        <v>0</v>
      </c>
      <c r="E117" s="62">
        <f>E105+E110+E111+E112+E113+E114+E115+E116</f>
        <v>0</v>
      </c>
      <c r="F117" s="62">
        <f t="shared" si="3"/>
        <v>0</v>
      </c>
      <c r="G117" s="62">
        <f>G105+G110+G111+G112+G113+G114+G115+G116</f>
        <v>0</v>
      </c>
      <c r="H117" s="62">
        <f>H105+H110+H111+H112+H113+H114+H115+H116</f>
        <v>0</v>
      </c>
      <c r="I117" s="62">
        <f>I105+I110+I111+I112+I113+I114+I115+I116</f>
        <v>0</v>
      </c>
      <c r="J117" s="62">
        <f t="shared" ref="J117:J125" si="4">SUM(G117:I117)</f>
        <v>0</v>
      </c>
    </row>
    <row r="118" spans="1:10" x14ac:dyDescent="0.25">
      <c r="A118" s="25" t="s">
        <v>174</v>
      </c>
      <c r="B118" s="3" t="s">
        <v>175</v>
      </c>
      <c r="C118" s="54">
        <v>0</v>
      </c>
      <c r="D118" s="54">
        <v>0</v>
      </c>
      <c r="E118" s="54">
        <v>0</v>
      </c>
      <c r="F118" s="55">
        <f t="shared" si="3"/>
        <v>0</v>
      </c>
      <c r="G118" s="54">
        <v>0</v>
      </c>
      <c r="H118" s="54">
        <v>0</v>
      </c>
      <c r="I118" s="54">
        <v>0</v>
      </c>
      <c r="J118" s="55">
        <f t="shared" si="4"/>
        <v>0</v>
      </c>
    </row>
    <row r="119" spans="1:10" x14ac:dyDescent="0.25">
      <c r="A119" s="9" t="s">
        <v>176</v>
      </c>
      <c r="B119" s="3" t="s">
        <v>177</v>
      </c>
      <c r="C119" s="54">
        <v>0</v>
      </c>
      <c r="D119" s="54">
        <v>0</v>
      </c>
      <c r="E119" s="54">
        <v>0</v>
      </c>
      <c r="F119" s="55">
        <f t="shared" si="3"/>
        <v>0</v>
      </c>
      <c r="G119" s="54">
        <v>0</v>
      </c>
      <c r="H119" s="54">
        <v>0</v>
      </c>
      <c r="I119" s="54">
        <v>0</v>
      </c>
      <c r="J119" s="55">
        <f t="shared" si="4"/>
        <v>0</v>
      </c>
    </row>
    <row r="120" spans="1:10" x14ac:dyDescent="0.25">
      <c r="A120" s="25" t="s">
        <v>345</v>
      </c>
      <c r="B120" s="3" t="s">
        <v>178</v>
      </c>
      <c r="C120" s="54">
        <v>0</v>
      </c>
      <c r="D120" s="54">
        <v>0</v>
      </c>
      <c r="E120" s="54">
        <v>0</v>
      </c>
      <c r="F120" s="55">
        <f t="shared" si="3"/>
        <v>0</v>
      </c>
      <c r="G120" s="54">
        <v>0</v>
      </c>
      <c r="H120" s="54">
        <v>0</v>
      </c>
      <c r="I120" s="54">
        <v>0</v>
      </c>
      <c r="J120" s="55">
        <f t="shared" si="4"/>
        <v>0</v>
      </c>
    </row>
    <row r="121" spans="1:10" x14ac:dyDescent="0.25">
      <c r="A121" s="25" t="s">
        <v>316</v>
      </c>
      <c r="B121" s="3" t="s">
        <v>179</v>
      </c>
      <c r="C121" s="54">
        <v>0</v>
      </c>
      <c r="D121" s="54">
        <v>0</v>
      </c>
      <c r="E121" s="54">
        <v>0</v>
      </c>
      <c r="F121" s="55">
        <f t="shared" si="3"/>
        <v>0</v>
      </c>
      <c r="G121" s="54">
        <v>0</v>
      </c>
      <c r="H121" s="54">
        <v>0</v>
      </c>
      <c r="I121" s="54">
        <v>0</v>
      </c>
      <c r="J121" s="55">
        <f t="shared" si="4"/>
        <v>0</v>
      </c>
    </row>
    <row r="122" spans="1:10" s="44" customFormat="1" x14ac:dyDescent="0.25">
      <c r="A122" s="26" t="s">
        <v>317</v>
      </c>
      <c r="B122" s="27" t="s">
        <v>180</v>
      </c>
      <c r="C122" s="56">
        <f>SUM(C118:C121)</f>
        <v>0</v>
      </c>
      <c r="D122" s="56">
        <f>SUM(D118:D121)</f>
        <v>0</v>
      </c>
      <c r="E122" s="56">
        <f>SUM(E118:E121)</f>
        <v>0</v>
      </c>
      <c r="F122" s="45">
        <f t="shared" si="3"/>
        <v>0</v>
      </c>
      <c r="G122" s="56">
        <f>SUM(G118:G121)</f>
        <v>0</v>
      </c>
      <c r="H122" s="56">
        <f>SUM(H118:H121)</f>
        <v>0</v>
      </c>
      <c r="I122" s="56">
        <f>SUM(I118:I121)</f>
        <v>0</v>
      </c>
      <c r="J122" s="45">
        <f t="shared" si="4"/>
        <v>0</v>
      </c>
    </row>
    <row r="123" spans="1:10" x14ac:dyDescent="0.25">
      <c r="A123" s="9" t="s">
        <v>181</v>
      </c>
      <c r="B123" s="3" t="s">
        <v>182</v>
      </c>
      <c r="C123" s="54">
        <v>0</v>
      </c>
      <c r="D123" s="54">
        <v>0</v>
      </c>
      <c r="E123" s="54">
        <v>0</v>
      </c>
      <c r="F123" s="55">
        <f t="shared" si="3"/>
        <v>0</v>
      </c>
      <c r="G123" s="54">
        <v>0</v>
      </c>
      <c r="H123" s="54">
        <v>0</v>
      </c>
      <c r="I123" s="54">
        <v>0</v>
      </c>
      <c r="J123" s="55">
        <f t="shared" si="4"/>
        <v>0</v>
      </c>
    </row>
    <row r="124" spans="1:10" s="44" customFormat="1" ht="15.75" x14ac:dyDescent="0.25">
      <c r="A124" s="28" t="s">
        <v>349</v>
      </c>
      <c r="B124" s="29" t="s">
        <v>183</v>
      </c>
      <c r="C124" s="62">
        <f>C117+C122+C123</f>
        <v>0</v>
      </c>
      <c r="D124" s="62">
        <f>D117+D122+D123</f>
        <v>0</v>
      </c>
      <c r="E124" s="62">
        <f>E117+E122+E123</f>
        <v>0</v>
      </c>
      <c r="F124" s="62">
        <f t="shared" si="3"/>
        <v>0</v>
      </c>
      <c r="G124" s="62">
        <f>G117+G122+G123</f>
        <v>0</v>
      </c>
      <c r="H124" s="62">
        <f>H117+H122+H123</f>
        <v>0</v>
      </c>
      <c r="I124" s="62">
        <f>I117+I122+I123</f>
        <v>0</v>
      </c>
      <c r="J124" s="62">
        <f t="shared" si="4"/>
        <v>0</v>
      </c>
    </row>
    <row r="125" spans="1:10" s="44" customFormat="1" ht="17.25" x14ac:dyDescent="0.3">
      <c r="A125" s="46" t="s">
        <v>385</v>
      </c>
      <c r="B125" s="46"/>
      <c r="C125" s="59">
        <f>C101+C124</f>
        <v>17804227</v>
      </c>
      <c r="D125" s="59">
        <f>D101+D124</f>
        <v>0</v>
      </c>
      <c r="E125" s="59">
        <f>E101+E124</f>
        <v>0</v>
      </c>
      <c r="F125" s="60">
        <f t="shared" si="3"/>
        <v>17804227</v>
      </c>
      <c r="G125" s="59">
        <f>G101+G124</f>
        <v>17807227</v>
      </c>
      <c r="H125" s="59">
        <f>H101+H124</f>
        <v>0</v>
      </c>
      <c r="I125" s="59">
        <f>I101+I124</f>
        <v>0</v>
      </c>
      <c r="J125" s="60">
        <f t="shared" si="4"/>
        <v>17807227</v>
      </c>
    </row>
    <row r="126" spans="1:10" x14ac:dyDescent="0.25">
      <c r="B126" s="14"/>
      <c r="C126" s="14"/>
      <c r="D126" s="14"/>
      <c r="E126" s="14"/>
      <c r="F126" s="14"/>
    </row>
    <row r="127" spans="1:10" x14ac:dyDescent="0.25">
      <c r="B127" s="14"/>
      <c r="C127" s="14"/>
      <c r="D127" s="14"/>
      <c r="E127" s="14"/>
      <c r="F127" s="14"/>
    </row>
    <row r="128" spans="1:10" x14ac:dyDescent="0.25">
      <c r="B128" s="14"/>
      <c r="C128" s="14"/>
      <c r="D128" s="14"/>
      <c r="E128" s="14"/>
      <c r="F128" s="14"/>
    </row>
    <row r="129" spans="2:6" x14ac:dyDescent="0.25">
      <c r="B129" s="14"/>
      <c r="C129" s="14"/>
      <c r="D129" s="14"/>
      <c r="E129" s="14"/>
      <c r="F129" s="14"/>
    </row>
    <row r="130" spans="2:6" x14ac:dyDescent="0.25">
      <c r="B130" s="14"/>
      <c r="C130" s="14"/>
      <c r="D130" s="14"/>
      <c r="E130" s="14"/>
      <c r="F130" s="14"/>
    </row>
    <row r="131" spans="2:6" x14ac:dyDescent="0.25">
      <c r="B131" s="14"/>
      <c r="C131" s="14"/>
      <c r="D131" s="14"/>
      <c r="E131" s="14"/>
      <c r="F131" s="14"/>
    </row>
    <row r="132" spans="2:6" x14ac:dyDescent="0.25">
      <c r="B132" s="14"/>
      <c r="C132" s="14"/>
      <c r="D132" s="14"/>
      <c r="E132" s="14"/>
      <c r="F132" s="14"/>
    </row>
    <row r="133" spans="2:6" x14ac:dyDescent="0.25">
      <c r="B133" s="14"/>
      <c r="C133" s="14"/>
      <c r="D133" s="14"/>
      <c r="E133" s="14"/>
      <c r="F133" s="14"/>
    </row>
    <row r="134" spans="2:6" x14ac:dyDescent="0.25">
      <c r="B134" s="14"/>
      <c r="C134" s="14"/>
      <c r="D134" s="14"/>
      <c r="E134" s="14"/>
      <c r="F134" s="14"/>
    </row>
    <row r="135" spans="2:6" x14ac:dyDescent="0.25">
      <c r="B135" s="14"/>
      <c r="C135" s="14"/>
      <c r="D135" s="14"/>
      <c r="E135" s="14"/>
      <c r="F135" s="14"/>
    </row>
    <row r="136" spans="2:6" x14ac:dyDescent="0.25">
      <c r="B136" s="14"/>
      <c r="C136" s="14"/>
      <c r="D136" s="14"/>
      <c r="E136" s="14"/>
      <c r="F136" s="14"/>
    </row>
    <row r="137" spans="2:6" x14ac:dyDescent="0.25">
      <c r="B137" s="14"/>
      <c r="C137" s="14"/>
      <c r="D137" s="14"/>
      <c r="E137" s="14"/>
      <c r="F137" s="14"/>
    </row>
    <row r="138" spans="2:6" x14ac:dyDescent="0.25">
      <c r="B138" s="14"/>
      <c r="C138" s="14"/>
      <c r="D138" s="14"/>
      <c r="E138" s="14"/>
      <c r="F138" s="14"/>
    </row>
    <row r="139" spans="2:6" x14ac:dyDescent="0.25">
      <c r="B139" s="14"/>
      <c r="C139" s="14"/>
      <c r="D139" s="14"/>
      <c r="E139" s="14"/>
      <c r="F139" s="14"/>
    </row>
    <row r="140" spans="2:6" x14ac:dyDescent="0.25">
      <c r="B140" s="14"/>
      <c r="C140" s="14"/>
      <c r="D140" s="14"/>
      <c r="E140" s="14"/>
      <c r="F140" s="14"/>
    </row>
    <row r="141" spans="2:6" x14ac:dyDescent="0.25">
      <c r="B141" s="14"/>
      <c r="C141" s="14"/>
      <c r="D141" s="14"/>
      <c r="E141" s="14"/>
      <c r="F141" s="14"/>
    </row>
    <row r="142" spans="2:6" x14ac:dyDescent="0.25">
      <c r="B142" s="14"/>
      <c r="C142" s="14"/>
      <c r="D142" s="14"/>
      <c r="E142" s="14"/>
      <c r="F142" s="14"/>
    </row>
    <row r="143" spans="2:6" x14ac:dyDescent="0.25">
      <c r="B143" s="14"/>
      <c r="C143" s="14"/>
      <c r="D143" s="14"/>
      <c r="E143" s="14"/>
      <c r="F143" s="14"/>
    </row>
    <row r="144" spans="2:6" x14ac:dyDescent="0.25">
      <c r="B144" s="14"/>
      <c r="C144" s="14"/>
      <c r="D144" s="14"/>
      <c r="E144" s="14"/>
      <c r="F144" s="14"/>
    </row>
    <row r="145" spans="2:6" x14ac:dyDescent="0.25">
      <c r="B145" s="14"/>
      <c r="C145" s="14"/>
      <c r="D145" s="14"/>
      <c r="E145" s="14"/>
      <c r="F145" s="14"/>
    </row>
    <row r="146" spans="2:6" x14ac:dyDescent="0.25">
      <c r="B146" s="14"/>
      <c r="C146" s="14"/>
      <c r="D146" s="14"/>
      <c r="E146" s="14"/>
      <c r="F146" s="14"/>
    </row>
    <row r="147" spans="2:6" x14ac:dyDescent="0.25">
      <c r="B147" s="14"/>
      <c r="C147" s="14"/>
      <c r="D147" s="14"/>
      <c r="E147" s="14"/>
      <c r="F147" s="14"/>
    </row>
    <row r="148" spans="2:6" x14ac:dyDescent="0.25">
      <c r="B148" s="14"/>
      <c r="C148" s="14"/>
      <c r="D148" s="14"/>
      <c r="E148" s="14"/>
      <c r="F148" s="14"/>
    </row>
    <row r="149" spans="2:6" x14ac:dyDescent="0.25">
      <c r="B149" s="14"/>
      <c r="C149" s="14"/>
      <c r="D149" s="14"/>
      <c r="E149" s="14"/>
      <c r="F149" s="14"/>
    </row>
    <row r="150" spans="2:6" x14ac:dyDescent="0.25">
      <c r="B150" s="14"/>
      <c r="C150" s="14"/>
      <c r="D150" s="14"/>
      <c r="E150" s="14"/>
      <c r="F150" s="14"/>
    </row>
    <row r="151" spans="2:6" x14ac:dyDescent="0.25">
      <c r="B151" s="14"/>
      <c r="C151" s="14"/>
      <c r="D151" s="14"/>
      <c r="E151" s="14"/>
      <c r="F151" s="14"/>
    </row>
    <row r="152" spans="2:6" x14ac:dyDescent="0.25">
      <c r="B152" s="14"/>
      <c r="C152" s="14"/>
      <c r="D152" s="14"/>
      <c r="E152" s="14"/>
      <c r="F152" s="14"/>
    </row>
    <row r="153" spans="2:6" x14ac:dyDescent="0.25">
      <c r="B153" s="14"/>
      <c r="C153" s="14"/>
      <c r="D153" s="14"/>
      <c r="E153" s="14"/>
      <c r="F153" s="14"/>
    </row>
    <row r="154" spans="2:6" x14ac:dyDescent="0.25">
      <c r="B154" s="14"/>
      <c r="C154" s="14"/>
      <c r="D154" s="14"/>
      <c r="E154" s="14"/>
      <c r="F154" s="14"/>
    </row>
    <row r="155" spans="2:6" x14ac:dyDescent="0.25">
      <c r="B155" s="14"/>
      <c r="C155" s="14"/>
      <c r="D155" s="14"/>
      <c r="E155" s="14"/>
      <c r="F155" s="14"/>
    </row>
    <row r="156" spans="2:6" x14ac:dyDescent="0.25">
      <c r="B156" s="14"/>
      <c r="C156" s="14"/>
      <c r="D156" s="14"/>
      <c r="E156" s="14"/>
      <c r="F156" s="14"/>
    </row>
    <row r="157" spans="2:6" x14ac:dyDescent="0.25">
      <c r="B157" s="14"/>
      <c r="C157" s="14"/>
      <c r="D157" s="14"/>
      <c r="E157" s="14"/>
      <c r="F157" s="14"/>
    </row>
    <row r="158" spans="2:6" x14ac:dyDescent="0.25">
      <c r="B158" s="14"/>
      <c r="C158" s="14"/>
      <c r="D158" s="14"/>
      <c r="E158" s="14"/>
      <c r="F158" s="14"/>
    </row>
    <row r="159" spans="2:6" x14ac:dyDescent="0.25">
      <c r="B159" s="14"/>
      <c r="C159" s="14"/>
      <c r="D159" s="14"/>
      <c r="E159" s="14"/>
      <c r="F159" s="14"/>
    </row>
    <row r="160" spans="2:6" x14ac:dyDescent="0.25">
      <c r="B160" s="14"/>
      <c r="C160" s="14"/>
      <c r="D160" s="14"/>
      <c r="E160" s="14"/>
      <c r="F160" s="14"/>
    </row>
    <row r="161" spans="2:6" x14ac:dyDescent="0.25">
      <c r="B161" s="14"/>
      <c r="C161" s="14"/>
      <c r="D161" s="14"/>
      <c r="E161" s="14"/>
      <c r="F161" s="14"/>
    </row>
    <row r="162" spans="2:6" x14ac:dyDescent="0.25">
      <c r="B162" s="14"/>
      <c r="C162" s="14"/>
      <c r="D162" s="14"/>
      <c r="E162" s="14"/>
      <c r="F162" s="14"/>
    </row>
    <row r="163" spans="2:6" x14ac:dyDescent="0.25">
      <c r="B163" s="14"/>
      <c r="C163" s="14"/>
      <c r="D163" s="14"/>
      <c r="E163" s="14"/>
      <c r="F163" s="14"/>
    </row>
    <row r="164" spans="2:6" x14ac:dyDescent="0.25">
      <c r="B164" s="14"/>
      <c r="C164" s="14"/>
      <c r="D164" s="14"/>
      <c r="E164" s="14"/>
      <c r="F164" s="14"/>
    </row>
    <row r="165" spans="2:6" x14ac:dyDescent="0.25">
      <c r="B165" s="14"/>
      <c r="C165" s="14"/>
      <c r="D165" s="14"/>
      <c r="E165" s="14"/>
      <c r="F165" s="14"/>
    </row>
    <row r="166" spans="2:6" x14ac:dyDescent="0.25">
      <c r="B166" s="14"/>
      <c r="C166" s="14"/>
      <c r="D166" s="14"/>
      <c r="E166" s="14"/>
      <c r="F166" s="14"/>
    </row>
    <row r="167" spans="2:6" x14ac:dyDescent="0.25">
      <c r="B167" s="14"/>
      <c r="C167" s="14"/>
      <c r="D167" s="14"/>
      <c r="E167" s="14"/>
      <c r="F167" s="14"/>
    </row>
    <row r="168" spans="2:6" x14ac:dyDescent="0.25">
      <c r="B168" s="14"/>
      <c r="C168" s="14"/>
      <c r="D168" s="14"/>
      <c r="E168" s="14"/>
      <c r="F168" s="14"/>
    </row>
    <row r="169" spans="2:6" x14ac:dyDescent="0.25">
      <c r="B169" s="14"/>
      <c r="C169" s="14"/>
      <c r="D169" s="14"/>
      <c r="E169" s="14"/>
      <c r="F169" s="14"/>
    </row>
    <row r="170" spans="2:6" x14ac:dyDescent="0.25">
      <c r="B170" s="14"/>
      <c r="C170" s="14"/>
      <c r="D170" s="14"/>
      <c r="E170" s="14"/>
      <c r="F170" s="14"/>
    </row>
    <row r="171" spans="2:6" x14ac:dyDescent="0.25">
      <c r="B171" s="14"/>
      <c r="C171" s="14"/>
      <c r="D171" s="14"/>
      <c r="E171" s="14"/>
      <c r="F171" s="14"/>
    </row>
    <row r="172" spans="2:6" x14ac:dyDescent="0.25">
      <c r="B172" s="14"/>
      <c r="C172" s="14"/>
      <c r="D172" s="14"/>
      <c r="E172" s="14"/>
      <c r="F172" s="14"/>
    </row>
    <row r="173" spans="2:6" x14ac:dyDescent="0.25">
      <c r="B173" s="14"/>
      <c r="C173" s="14"/>
      <c r="D173" s="14"/>
      <c r="E173" s="14"/>
      <c r="F173" s="14"/>
    </row>
    <row r="174" spans="2:6" x14ac:dyDescent="0.25">
      <c r="B174" s="14"/>
      <c r="C174" s="14"/>
      <c r="D174" s="14"/>
      <c r="E174" s="14"/>
      <c r="F174" s="14"/>
    </row>
  </sheetData>
  <mergeCells count="5">
    <mergeCell ref="C1:K1"/>
    <mergeCell ref="A3:F3"/>
    <mergeCell ref="A4:F4"/>
    <mergeCell ref="C6:F6"/>
    <mergeCell ref="G6:J6"/>
  </mergeCells>
  <phoneticPr fontId="18" type="noConversion"/>
  <pageMargins left="0.75" right="0.75" top="1" bottom="1" header="0.5" footer="0.5"/>
  <pageSetup paperSize="9" scale="31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174"/>
  <sheetViews>
    <sheetView view="pageBreakPreview" zoomScale="85" zoomScaleNormal="100" workbookViewId="0">
      <selection activeCell="C2" sqref="C2"/>
    </sheetView>
  </sheetViews>
  <sheetFormatPr defaultRowHeight="15" x14ac:dyDescent="0.2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10" max="10" width="2.140625" customWidth="1"/>
    <col min="11" max="11" width="9.140625" hidden="1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</cols>
  <sheetData>
    <row r="1" spans="1:11" x14ac:dyDescent="0.25">
      <c r="C1" s="72" t="s">
        <v>434</v>
      </c>
      <c r="D1" s="72"/>
      <c r="E1" s="72"/>
      <c r="F1" s="72"/>
      <c r="G1" s="72"/>
      <c r="H1" s="72"/>
      <c r="I1" s="72"/>
      <c r="J1" s="72"/>
      <c r="K1" s="72"/>
    </row>
    <row r="3" spans="1:11" ht="21" customHeight="1" x14ac:dyDescent="0.25">
      <c r="A3" s="68" t="s">
        <v>425</v>
      </c>
      <c r="B3" s="69"/>
      <c r="C3" s="69"/>
      <c r="D3" s="69"/>
      <c r="E3" s="69"/>
      <c r="F3" s="70"/>
    </row>
    <row r="4" spans="1:11" ht="18.75" customHeight="1" x14ac:dyDescent="0.25">
      <c r="A4" s="71" t="s">
        <v>426</v>
      </c>
      <c r="B4" s="69"/>
      <c r="C4" s="69"/>
      <c r="D4" s="69"/>
      <c r="E4" s="69"/>
      <c r="F4" s="70"/>
    </row>
    <row r="5" spans="1:11" ht="18" x14ac:dyDescent="0.25">
      <c r="A5" s="49"/>
    </row>
    <row r="6" spans="1:11" x14ac:dyDescent="0.25">
      <c r="A6" s="43" t="s">
        <v>424</v>
      </c>
      <c r="C6" s="67" t="s">
        <v>411</v>
      </c>
      <c r="D6" s="67"/>
      <c r="E6" s="67"/>
      <c r="F6" s="67"/>
    </row>
    <row r="7" spans="1:11" ht="30" x14ac:dyDescent="0.3">
      <c r="A7" s="1" t="s">
        <v>12</v>
      </c>
      <c r="B7" s="2" t="s">
        <v>13</v>
      </c>
      <c r="C7" s="50" t="s">
        <v>404</v>
      </c>
      <c r="D7" s="50" t="s">
        <v>405</v>
      </c>
      <c r="E7" s="50" t="s">
        <v>7</v>
      </c>
      <c r="F7" s="51" t="s">
        <v>3</v>
      </c>
    </row>
    <row r="8" spans="1:11" x14ac:dyDescent="0.25">
      <c r="A8" s="16" t="s">
        <v>14</v>
      </c>
      <c r="B8" s="17" t="s">
        <v>15</v>
      </c>
      <c r="C8" s="54">
        <f>'1. melléklet'!C8+'2. melléklet'!C8</f>
        <v>15844461</v>
      </c>
      <c r="D8" s="54">
        <f>'1. melléklet'!D8+'2. melléklet'!D8</f>
        <v>0</v>
      </c>
      <c r="E8" s="54">
        <f>'1. melléklet'!E8+'2. melléklet'!E8</f>
        <v>0</v>
      </c>
      <c r="F8" s="55">
        <f>SUM(C8:E8)</f>
        <v>15844461</v>
      </c>
    </row>
    <row r="9" spans="1:11" x14ac:dyDescent="0.25">
      <c r="A9" s="16" t="s">
        <v>16</v>
      </c>
      <c r="B9" s="18" t="s">
        <v>17</v>
      </c>
      <c r="C9" s="54">
        <f>'1. melléklet'!C9+'2. melléklet'!C9</f>
        <v>0</v>
      </c>
      <c r="D9" s="54">
        <f>'1. melléklet'!D9+'2. melléklet'!D9</f>
        <v>0</v>
      </c>
      <c r="E9" s="54">
        <f>'1. melléklet'!E9+'2. melléklet'!E9</f>
        <v>0</v>
      </c>
      <c r="F9" s="55">
        <f t="shared" ref="F9:F72" si="0">SUM(C9:E9)</f>
        <v>0</v>
      </c>
    </row>
    <row r="10" spans="1:11" x14ac:dyDescent="0.25">
      <c r="A10" s="16" t="s">
        <v>18</v>
      </c>
      <c r="B10" s="18" t="s">
        <v>19</v>
      </c>
      <c r="C10" s="54">
        <f>'1. melléklet'!C10+'2. melléklet'!C10</f>
        <v>0</v>
      </c>
      <c r="D10" s="54">
        <f>'1. melléklet'!D10+'2. melléklet'!D10</f>
        <v>0</v>
      </c>
      <c r="E10" s="54">
        <f>'1. melléklet'!E10+'2. melléklet'!E10</f>
        <v>0</v>
      </c>
      <c r="F10" s="55">
        <f t="shared" si="0"/>
        <v>0</v>
      </c>
    </row>
    <row r="11" spans="1:11" x14ac:dyDescent="0.25">
      <c r="A11" s="19" t="s">
        <v>20</v>
      </c>
      <c r="B11" s="18" t="s">
        <v>21</v>
      </c>
      <c r="C11" s="54">
        <f>'1. melléklet'!C11+'2. melléklet'!C11</f>
        <v>0</v>
      </c>
      <c r="D11" s="54">
        <f>'1. melléklet'!D11+'2. melléklet'!D11</f>
        <v>0</v>
      </c>
      <c r="E11" s="54">
        <f>'1. melléklet'!E11+'2. melléklet'!E11</f>
        <v>0</v>
      </c>
      <c r="F11" s="55">
        <f t="shared" si="0"/>
        <v>0</v>
      </c>
    </row>
    <row r="12" spans="1:11" x14ac:dyDescent="0.25">
      <c r="A12" s="19" t="s">
        <v>22</v>
      </c>
      <c r="B12" s="18" t="s">
        <v>23</v>
      </c>
      <c r="C12" s="54">
        <f>'1. melléklet'!C12+'2. melléklet'!C12</f>
        <v>0</v>
      </c>
      <c r="D12" s="54">
        <f>'1. melléklet'!D12+'2. melléklet'!D12</f>
        <v>0</v>
      </c>
      <c r="E12" s="54">
        <f>'1. melléklet'!E12+'2. melléklet'!E12</f>
        <v>0</v>
      </c>
      <c r="F12" s="55">
        <f t="shared" si="0"/>
        <v>0</v>
      </c>
    </row>
    <row r="13" spans="1:11" x14ac:dyDescent="0.25">
      <c r="A13" s="19" t="s">
        <v>24</v>
      </c>
      <c r="B13" s="18" t="s">
        <v>25</v>
      </c>
      <c r="C13" s="54">
        <f>'1. melléklet'!C13+'2. melléklet'!C13</f>
        <v>361000</v>
      </c>
      <c r="D13" s="54">
        <f>'1. melléklet'!D13+'2. melléklet'!D13</f>
        <v>0</v>
      </c>
      <c r="E13" s="54">
        <f>'1. melléklet'!E13+'2. melléklet'!E13</f>
        <v>0</v>
      </c>
      <c r="F13" s="55">
        <f t="shared" si="0"/>
        <v>361000</v>
      </c>
    </row>
    <row r="14" spans="1:11" x14ac:dyDescent="0.25">
      <c r="A14" s="19" t="s">
        <v>26</v>
      </c>
      <c r="B14" s="18" t="s">
        <v>27</v>
      </c>
      <c r="C14" s="54">
        <f>'1. melléklet'!C14+'2. melléklet'!C14</f>
        <v>483000</v>
      </c>
      <c r="D14" s="54">
        <f>'1. melléklet'!D14+'2. melléklet'!D14</f>
        <v>0</v>
      </c>
      <c r="E14" s="54">
        <f>'1. melléklet'!E14+'2. melléklet'!E14</f>
        <v>0</v>
      </c>
      <c r="F14" s="55">
        <f t="shared" si="0"/>
        <v>483000</v>
      </c>
    </row>
    <row r="15" spans="1:11" x14ac:dyDescent="0.25">
      <c r="A15" s="19" t="s">
        <v>28</v>
      </c>
      <c r="B15" s="18" t="s">
        <v>29</v>
      </c>
      <c r="C15" s="54">
        <f>'1. melléklet'!C15+'2. melléklet'!C15</f>
        <v>0</v>
      </c>
      <c r="D15" s="54">
        <f>'1. melléklet'!D15+'2. melléklet'!D15</f>
        <v>0</v>
      </c>
      <c r="E15" s="54">
        <f>'1. melléklet'!E15+'2. melléklet'!E15</f>
        <v>0</v>
      </c>
      <c r="F15" s="55">
        <f t="shared" si="0"/>
        <v>0</v>
      </c>
    </row>
    <row r="16" spans="1:11" x14ac:dyDescent="0.25">
      <c r="A16" s="3" t="s">
        <v>30</v>
      </c>
      <c r="B16" s="18" t="s">
        <v>31</v>
      </c>
      <c r="C16" s="54">
        <f>'1. melléklet'!C16+'2. melléklet'!C16</f>
        <v>87300</v>
      </c>
      <c r="D16" s="54">
        <f>'1. melléklet'!D16+'2. melléklet'!D16</f>
        <v>0</v>
      </c>
      <c r="E16" s="54">
        <f>'1. melléklet'!E16+'2. melléklet'!E16</f>
        <v>0</v>
      </c>
      <c r="F16" s="55">
        <f t="shared" si="0"/>
        <v>87300</v>
      </c>
    </row>
    <row r="17" spans="1:6" x14ac:dyDescent="0.25">
      <c r="A17" s="3" t="s">
        <v>32</v>
      </c>
      <c r="B17" s="18" t="s">
        <v>33</v>
      </c>
      <c r="C17" s="54">
        <f>'1. melléklet'!C17+'2. melléklet'!C17</f>
        <v>0</v>
      </c>
      <c r="D17" s="54">
        <f>'1. melléklet'!D17+'2. melléklet'!D17</f>
        <v>0</v>
      </c>
      <c r="E17" s="54">
        <f>'1. melléklet'!E17+'2. melléklet'!E17</f>
        <v>0</v>
      </c>
      <c r="F17" s="55">
        <f t="shared" si="0"/>
        <v>0</v>
      </c>
    </row>
    <row r="18" spans="1:6" x14ac:dyDescent="0.25">
      <c r="A18" s="3" t="s">
        <v>34</v>
      </c>
      <c r="B18" s="18" t="s">
        <v>35</v>
      </c>
      <c r="C18" s="54">
        <f>'1. melléklet'!C18+'2. melléklet'!C18</f>
        <v>0</v>
      </c>
      <c r="D18" s="54">
        <f>'1. melléklet'!D18+'2. melléklet'!D18</f>
        <v>0</v>
      </c>
      <c r="E18" s="54">
        <f>'1. melléklet'!E18+'2. melléklet'!E18</f>
        <v>0</v>
      </c>
      <c r="F18" s="55">
        <f t="shared" si="0"/>
        <v>0</v>
      </c>
    </row>
    <row r="19" spans="1:6" x14ac:dyDescent="0.25">
      <c r="A19" s="3" t="s">
        <v>36</v>
      </c>
      <c r="B19" s="18" t="s">
        <v>37</v>
      </c>
      <c r="C19" s="54">
        <f>'1. melléklet'!C19+'2. melléklet'!C19</f>
        <v>0</v>
      </c>
      <c r="D19" s="54">
        <f>'1. melléklet'!D19+'2. melléklet'!D19</f>
        <v>0</v>
      </c>
      <c r="E19" s="54">
        <f>'1. melléklet'!E19+'2. melléklet'!E19</f>
        <v>0</v>
      </c>
      <c r="F19" s="55">
        <f t="shared" si="0"/>
        <v>0</v>
      </c>
    </row>
    <row r="20" spans="1:6" x14ac:dyDescent="0.25">
      <c r="A20" s="3" t="s">
        <v>318</v>
      </c>
      <c r="B20" s="18" t="s">
        <v>38</v>
      </c>
      <c r="C20" s="54">
        <f>'1. melléklet'!C20+'2. melléklet'!C20</f>
        <v>0</v>
      </c>
      <c r="D20" s="54">
        <f>'1. melléklet'!D20+'2. melléklet'!D20</f>
        <v>0</v>
      </c>
      <c r="E20" s="54">
        <f>'1. melléklet'!E20+'2. melléklet'!E20</f>
        <v>0</v>
      </c>
      <c r="F20" s="55">
        <f t="shared" si="0"/>
        <v>0</v>
      </c>
    </row>
    <row r="21" spans="1:6" s="44" customFormat="1" x14ac:dyDescent="0.25">
      <c r="A21" s="20" t="s">
        <v>297</v>
      </c>
      <c r="B21" s="21" t="s">
        <v>39</v>
      </c>
      <c r="C21" s="56">
        <f>'1. melléklet'!C21+'2. melléklet'!C21</f>
        <v>16775761</v>
      </c>
      <c r="D21" s="56">
        <f>'1. melléklet'!D21+'2. melléklet'!D21</f>
        <v>0</v>
      </c>
      <c r="E21" s="54">
        <f>'1. melléklet'!E21+'2. melléklet'!E21</f>
        <v>0</v>
      </c>
      <c r="F21" s="45">
        <f t="shared" si="0"/>
        <v>16775761</v>
      </c>
    </row>
    <row r="22" spans="1:6" x14ac:dyDescent="0.25">
      <c r="A22" s="3" t="s">
        <v>40</v>
      </c>
      <c r="B22" s="18" t="s">
        <v>41</v>
      </c>
      <c r="C22" s="54">
        <f>'1. melléklet'!C22+'2. melléklet'!C22</f>
        <v>4140600</v>
      </c>
      <c r="D22" s="54">
        <f>'1. melléklet'!D22+'2. melléklet'!D22</f>
        <v>0</v>
      </c>
      <c r="E22" s="54">
        <f>'1. melléklet'!E22+'2. melléklet'!E22</f>
        <v>0</v>
      </c>
      <c r="F22" s="55">
        <f t="shared" si="0"/>
        <v>4140600</v>
      </c>
    </row>
    <row r="23" spans="1:6" x14ac:dyDescent="0.25">
      <c r="A23" s="3" t="s">
        <v>42</v>
      </c>
      <c r="B23" s="18" t="s">
        <v>43</v>
      </c>
      <c r="C23" s="54">
        <f>'1. melléklet'!C23+'2. melléklet'!C23</f>
        <v>0</v>
      </c>
      <c r="D23" s="54">
        <f>'1. melléklet'!D23+'2. melléklet'!D23</f>
        <v>0</v>
      </c>
      <c r="E23" s="54">
        <f>'1. melléklet'!E23+'2. melléklet'!E23</f>
        <v>0</v>
      </c>
      <c r="F23" s="55">
        <f t="shared" si="0"/>
        <v>0</v>
      </c>
    </row>
    <row r="24" spans="1:6" x14ac:dyDescent="0.25">
      <c r="A24" s="4" t="s">
        <v>44</v>
      </c>
      <c r="B24" s="18" t="s">
        <v>45</v>
      </c>
      <c r="C24" s="54">
        <f>'1. melléklet'!C24+'2. melléklet'!C24</f>
        <v>2550000</v>
      </c>
      <c r="D24" s="54">
        <f>'1. melléklet'!D24+'2. melléklet'!D24</f>
        <v>0</v>
      </c>
      <c r="E24" s="54">
        <f>'1. melléklet'!E24+'2. melléklet'!E24</f>
        <v>0</v>
      </c>
      <c r="F24" s="55">
        <f t="shared" si="0"/>
        <v>2550000</v>
      </c>
    </row>
    <row r="25" spans="1:6" s="44" customFormat="1" x14ac:dyDescent="0.25">
      <c r="A25" s="5" t="s">
        <v>298</v>
      </c>
      <c r="B25" s="21" t="s">
        <v>46</v>
      </c>
      <c r="C25" s="56">
        <f>'1. melléklet'!C25+'2. melléklet'!C25</f>
        <v>6690600</v>
      </c>
      <c r="D25" s="56">
        <f>'1. melléklet'!D25+'2. melléklet'!D25</f>
        <v>0</v>
      </c>
      <c r="E25" s="54">
        <f>'1. melléklet'!E25+'2. melléklet'!E25</f>
        <v>0</v>
      </c>
      <c r="F25" s="45">
        <f t="shared" si="0"/>
        <v>6690600</v>
      </c>
    </row>
    <row r="26" spans="1:6" s="44" customFormat="1" ht="15.75" x14ac:dyDescent="0.25">
      <c r="A26" s="34" t="s">
        <v>346</v>
      </c>
      <c r="B26" s="35" t="s">
        <v>47</v>
      </c>
      <c r="C26" s="57">
        <f>'1. melléklet'!C26+'2. melléklet'!C26</f>
        <v>23466361</v>
      </c>
      <c r="D26" s="57">
        <f>'1. melléklet'!D26+'2. melléklet'!D26</f>
        <v>0</v>
      </c>
      <c r="E26" s="54">
        <f>'1. melléklet'!E26+'2. melléklet'!E26</f>
        <v>0</v>
      </c>
      <c r="F26" s="58">
        <f t="shared" si="0"/>
        <v>23466361</v>
      </c>
    </row>
    <row r="27" spans="1:6" s="44" customFormat="1" ht="15.75" x14ac:dyDescent="0.25">
      <c r="A27" s="27" t="s">
        <v>319</v>
      </c>
      <c r="B27" s="35" t="s">
        <v>48</v>
      </c>
      <c r="C27" s="57">
        <f>'1. melléklet'!C27+'2. melléklet'!C27</f>
        <v>4373518</v>
      </c>
      <c r="D27" s="57">
        <f>'1. melléklet'!D27+'2. melléklet'!D27</f>
        <v>0</v>
      </c>
      <c r="E27" s="54">
        <f>'1. melléklet'!E27+'2. melléklet'!E27</f>
        <v>0</v>
      </c>
      <c r="F27" s="58">
        <f t="shared" si="0"/>
        <v>4373518</v>
      </c>
    </row>
    <row r="28" spans="1:6" x14ac:dyDescent="0.25">
      <c r="A28" s="3" t="s">
        <v>49</v>
      </c>
      <c r="B28" s="18" t="s">
        <v>50</v>
      </c>
      <c r="C28" s="54">
        <f>'1. melléklet'!C28+'2. melléklet'!C28</f>
        <v>10000</v>
      </c>
      <c r="D28" s="54">
        <f>'1. melléklet'!D28+'2. melléklet'!D28</f>
        <v>0</v>
      </c>
      <c r="E28" s="54">
        <f>'1. melléklet'!E28+'2. melléklet'!E28</f>
        <v>0</v>
      </c>
      <c r="F28" s="55">
        <f t="shared" si="0"/>
        <v>10000</v>
      </c>
    </row>
    <row r="29" spans="1:6" x14ac:dyDescent="0.25">
      <c r="A29" s="3" t="s">
        <v>51</v>
      </c>
      <c r="B29" s="18" t="s">
        <v>52</v>
      </c>
      <c r="C29" s="54">
        <f>'1. melléklet'!C29+'2. melléklet'!C29</f>
        <v>1755000</v>
      </c>
      <c r="D29" s="54">
        <f>'1. melléklet'!D29+'2. melléklet'!D29</f>
        <v>0</v>
      </c>
      <c r="E29" s="54">
        <f>'1. melléklet'!E29+'2. melléklet'!E29</f>
        <v>0</v>
      </c>
      <c r="F29" s="55">
        <f t="shared" si="0"/>
        <v>1755000</v>
      </c>
    </row>
    <row r="30" spans="1:6" x14ac:dyDescent="0.25">
      <c r="A30" s="3" t="s">
        <v>53</v>
      </c>
      <c r="B30" s="18" t="s">
        <v>54</v>
      </c>
      <c r="C30" s="54">
        <f>'1. melléklet'!C30+'2. melléklet'!C30</f>
        <v>0</v>
      </c>
      <c r="D30" s="54">
        <f>'1. melléklet'!D30+'2. melléklet'!D30</f>
        <v>0</v>
      </c>
      <c r="E30" s="54">
        <f>'1. melléklet'!E30+'2. melléklet'!E30</f>
        <v>0</v>
      </c>
      <c r="F30" s="55">
        <f t="shared" si="0"/>
        <v>0</v>
      </c>
    </row>
    <row r="31" spans="1:6" s="44" customFormat="1" x14ac:dyDescent="0.25">
      <c r="A31" s="5" t="s">
        <v>299</v>
      </c>
      <c r="B31" s="21" t="s">
        <v>55</v>
      </c>
      <c r="C31" s="56">
        <f>'1. melléklet'!C31+'2. melléklet'!C31</f>
        <v>1765000</v>
      </c>
      <c r="D31" s="56">
        <f>'1. melléklet'!D31+'2. melléklet'!D31</f>
        <v>0</v>
      </c>
      <c r="E31" s="54">
        <f>'1. melléklet'!E31+'2. melléklet'!E31</f>
        <v>0</v>
      </c>
      <c r="F31" s="45">
        <f t="shared" si="0"/>
        <v>1765000</v>
      </c>
    </row>
    <row r="32" spans="1:6" x14ac:dyDescent="0.25">
      <c r="A32" s="3" t="s">
        <v>56</v>
      </c>
      <c r="B32" s="18" t="s">
        <v>57</v>
      </c>
      <c r="C32" s="54">
        <f>'1. melléklet'!C32+'2. melléklet'!C32</f>
        <v>50000</v>
      </c>
      <c r="D32" s="54">
        <f>'1. melléklet'!D32+'2. melléklet'!D32</f>
        <v>0</v>
      </c>
      <c r="E32" s="54">
        <f>'1. melléklet'!E32+'2. melléklet'!E32</f>
        <v>0</v>
      </c>
      <c r="F32" s="55">
        <f t="shared" si="0"/>
        <v>50000</v>
      </c>
    </row>
    <row r="33" spans="1:6" x14ac:dyDescent="0.25">
      <c r="A33" s="3" t="s">
        <v>58</v>
      </c>
      <c r="B33" s="18" t="s">
        <v>59</v>
      </c>
      <c r="C33" s="54">
        <f>'1. melléklet'!C33+'2. melléklet'!C33</f>
        <v>1570000</v>
      </c>
      <c r="D33" s="54">
        <f>'1. melléklet'!D33+'2. melléklet'!D33</f>
        <v>0</v>
      </c>
      <c r="E33" s="54">
        <f>'1. melléklet'!E33+'2. melléklet'!E33</f>
        <v>0</v>
      </c>
      <c r="F33" s="55">
        <f t="shared" si="0"/>
        <v>1570000</v>
      </c>
    </row>
    <row r="34" spans="1:6" s="44" customFormat="1" ht="15" customHeight="1" x14ac:dyDescent="0.25">
      <c r="A34" s="5" t="s">
        <v>347</v>
      </c>
      <c r="B34" s="21" t="s">
        <v>60</v>
      </c>
      <c r="C34" s="56">
        <f>'1. melléklet'!C34+'2. melléklet'!C34</f>
        <v>1620000</v>
      </c>
      <c r="D34" s="56">
        <f>'1. melléklet'!D34+'2. melléklet'!D34</f>
        <v>0</v>
      </c>
      <c r="E34" s="54">
        <f>'1. melléklet'!E34+'2. melléklet'!E34</f>
        <v>0</v>
      </c>
      <c r="F34" s="45">
        <f t="shared" si="0"/>
        <v>1620000</v>
      </c>
    </row>
    <row r="35" spans="1:6" x14ac:dyDescent="0.25">
      <c r="A35" s="3" t="s">
        <v>61</v>
      </c>
      <c r="B35" s="18" t="s">
        <v>62</v>
      </c>
      <c r="C35" s="54">
        <f>'1. melléklet'!C35+'2. melléklet'!C35</f>
        <v>4811000</v>
      </c>
      <c r="D35" s="54">
        <f>'1. melléklet'!D35+'2. melléklet'!D35</f>
        <v>0</v>
      </c>
      <c r="E35" s="54">
        <f>'1. melléklet'!E35+'2. melléklet'!E35</f>
        <v>0</v>
      </c>
      <c r="F35" s="55">
        <f t="shared" si="0"/>
        <v>4811000</v>
      </c>
    </row>
    <row r="36" spans="1:6" x14ac:dyDescent="0.25">
      <c r="A36" s="3" t="s">
        <v>63</v>
      </c>
      <c r="B36" s="18" t="s">
        <v>64</v>
      </c>
      <c r="C36" s="54">
        <f>'1. melléklet'!C36+'2. melléklet'!C36</f>
        <v>3300000</v>
      </c>
      <c r="D36" s="54">
        <f>'1. melléklet'!D36+'2. melléklet'!D36</f>
        <v>0</v>
      </c>
      <c r="E36" s="54">
        <f>'1. melléklet'!E36+'2. melléklet'!E36</f>
        <v>0</v>
      </c>
      <c r="F36" s="55">
        <f t="shared" si="0"/>
        <v>3300000</v>
      </c>
    </row>
    <row r="37" spans="1:6" x14ac:dyDescent="0.25">
      <c r="A37" s="3" t="s">
        <v>320</v>
      </c>
      <c r="B37" s="18" t="s">
        <v>65</v>
      </c>
      <c r="C37" s="54">
        <f>'1. melléklet'!C37+'2. melléklet'!C37</f>
        <v>0</v>
      </c>
      <c r="D37" s="54">
        <f>'1. melléklet'!D37+'2. melléklet'!D37</f>
        <v>0</v>
      </c>
      <c r="E37" s="54">
        <f>'1. melléklet'!E37+'2. melléklet'!E37</f>
        <v>0</v>
      </c>
      <c r="F37" s="55">
        <f t="shared" si="0"/>
        <v>0</v>
      </c>
    </row>
    <row r="38" spans="1:6" x14ac:dyDescent="0.25">
      <c r="A38" s="3" t="s">
        <v>66</v>
      </c>
      <c r="B38" s="18" t="s">
        <v>67</v>
      </c>
      <c r="C38" s="54">
        <f>'1. melléklet'!C38+'2. melléklet'!C38</f>
        <v>1170000</v>
      </c>
      <c r="D38" s="54">
        <f>'1. melléklet'!D38+'2. melléklet'!D38</f>
        <v>0</v>
      </c>
      <c r="E38" s="54">
        <f>'1. melléklet'!E38+'2. melléklet'!E38</f>
        <v>0</v>
      </c>
      <c r="F38" s="55">
        <f t="shared" si="0"/>
        <v>1170000</v>
      </c>
    </row>
    <row r="39" spans="1:6" x14ac:dyDescent="0.25">
      <c r="A39" s="7" t="s">
        <v>321</v>
      </c>
      <c r="B39" s="18" t="s">
        <v>68</v>
      </c>
      <c r="C39" s="54">
        <f>'1. melléklet'!C39+'2. melléklet'!C39</f>
        <v>570000</v>
      </c>
      <c r="D39" s="54">
        <f>'1. melléklet'!D39+'2. melléklet'!D39</f>
        <v>0</v>
      </c>
      <c r="E39" s="54">
        <f>'1. melléklet'!E39+'2. melléklet'!E39</f>
        <v>0</v>
      </c>
      <c r="F39" s="55">
        <f t="shared" si="0"/>
        <v>570000</v>
      </c>
    </row>
    <row r="40" spans="1:6" x14ac:dyDescent="0.25">
      <c r="A40" s="4" t="s">
        <v>69</v>
      </c>
      <c r="B40" s="18" t="s">
        <v>70</v>
      </c>
      <c r="C40" s="54">
        <f>'1. melléklet'!C40+'2. melléklet'!C40</f>
        <v>310000</v>
      </c>
      <c r="D40" s="54">
        <f>'1. melléklet'!D40+'2. melléklet'!D40</f>
        <v>0</v>
      </c>
      <c r="E40" s="54">
        <f>'1. melléklet'!E40+'2. melléklet'!E40</f>
        <v>0</v>
      </c>
      <c r="F40" s="55">
        <f t="shared" si="0"/>
        <v>310000</v>
      </c>
    </row>
    <row r="41" spans="1:6" x14ac:dyDescent="0.25">
      <c r="A41" s="3" t="s">
        <v>322</v>
      </c>
      <c r="B41" s="18" t="s">
        <v>71</v>
      </c>
      <c r="C41" s="54">
        <f>'1. melléklet'!C41+'2. melléklet'!C41</f>
        <v>5397700</v>
      </c>
      <c r="D41" s="54">
        <f>'1. melléklet'!D41+'2. melléklet'!D41</f>
        <v>0</v>
      </c>
      <c r="E41" s="54">
        <f>'1. melléklet'!E41+'2. melléklet'!E41</f>
        <v>0</v>
      </c>
      <c r="F41" s="55">
        <f t="shared" si="0"/>
        <v>5397700</v>
      </c>
    </row>
    <row r="42" spans="1:6" s="44" customFormat="1" x14ac:dyDescent="0.25">
      <c r="A42" s="5" t="s">
        <v>300</v>
      </c>
      <c r="B42" s="21" t="s">
        <v>72</v>
      </c>
      <c r="C42" s="56">
        <f>'1. melléklet'!C42+'2. melléklet'!C42</f>
        <v>15558700</v>
      </c>
      <c r="D42" s="56">
        <f>'1. melléklet'!D42+'2. melléklet'!D42</f>
        <v>0</v>
      </c>
      <c r="E42" s="54">
        <f>'1. melléklet'!E42+'2. melléklet'!E42</f>
        <v>0</v>
      </c>
      <c r="F42" s="45">
        <f t="shared" si="0"/>
        <v>15558700</v>
      </c>
    </row>
    <row r="43" spans="1:6" x14ac:dyDescent="0.25">
      <c r="A43" s="3" t="s">
        <v>73</v>
      </c>
      <c r="B43" s="18" t="s">
        <v>74</v>
      </c>
      <c r="C43" s="54">
        <f>'1. melléklet'!C43+'2. melléklet'!C43</f>
        <v>0</v>
      </c>
      <c r="D43" s="54">
        <f>'1. melléklet'!D43+'2. melléklet'!D43</f>
        <v>0</v>
      </c>
      <c r="E43" s="54">
        <f>'1. melléklet'!E43+'2. melléklet'!E43</f>
        <v>0</v>
      </c>
      <c r="F43" s="55">
        <f t="shared" si="0"/>
        <v>0</v>
      </c>
    </row>
    <row r="44" spans="1:6" x14ac:dyDescent="0.25">
      <c r="A44" s="3" t="s">
        <v>75</v>
      </c>
      <c r="B44" s="18" t="s">
        <v>76</v>
      </c>
      <c r="C44" s="54">
        <f>'1. melléklet'!C44+'2. melléklet'!C44</f>
        <v>0</v>
      </c>
      <c r="D44" s="54">
        <f>'1. melléklet'!D44+'2. melléklet'!D44</f>
        <v>0</v>
      </c>
      <c r="E44" s="54">
        <f>'1. melléklet'!E44+'2. melléklet'!E44</f>
        <v>0</v>
      </c>
      <c r="F44" s="55">
        <f t="shared" si="0"/>
        <v>0</v>
      </c>
    </row>
    <row r="45" spans="1:6" s="44" customFormat="1" x14ac:dyDescent="0.25">
      <c r="A45" s="5" t="s">
        <v>301</v>
      </c>
      <c r="B45" s="21" t="s">
        <v>77</v>
      </c>
      <c r="C45" s="56">
        <f>'1. melléklet'!C45+'2. melléklet'!C45</f>
        <v>0</v>
      </c>
      <c r="D45" s="56">
        <f>'1. melléklet'!D45+'2. melléklet'!D45</f>
        <v>0</v>
      </c>
      <c r="E45" s="54">
        <f>'1. melléklet'!E45+'2. melléklet'!E45</f>
        <v>0</v>
      </c>
      <c r="F45" s="45">
        <f t="shared" si="0"/>
        <v>0</v>
      </c>
    </row>
    <row r="46" spans="1:6" x14ac:dyDescent="0.25">
      <c r="A46" s="3" t="s">
        <v>78</v>
      </c>
      <c r="B46" s="18" t="s">
        <v>79</v>
      </c>
      <c r="C46" s="54">
        <f>'1. melléklet'!C46+'2. melléklet'!C46</f>
        <v>3435400</v>
      </c>
      <c r="D46" s="54">
        <f>'1. melléklet'!D46+'2. melléklet'!D46</f>
        <v>0</v>
      </c>
      <c r="E46" s="54">
        <f>'1. melléklet'!E46+'2. melléklet'!E46</f>
        <v>3000</v>
      </c>
      <c r="F46" s="55">
        <f t="shared" si="0"/>
        <v>3438400</v>
      </c>
    </row>
    <row r="47" spans="1:6" x14ac:dyDescent="0.25">
      <c r="A47" s="3" t="s">
        <v>80</v>
      </c>
      <c r="B47" s="18" t="s">
        <v>81</v>
      </c>
      <c r="C47" s="54">
        <f>'1. melléklet'!C47+'2. melléklet'!C47</f>
        <v>646650</v>
      </c>
      <c r="D47" s="54">
        <f>'1. melléklet'!D47+'2. melléklet'!D47</f>
        <v>0</v>
      </c>
      <c r="E47" s="54">
        <f>'1. melléklet'!E47+'2. melléklet'!E47</f>
        <v>0</v>
      </c>
      <c r="F47" s="55">
        <f t="shared" si="0"/>
        <v>646650</v>
      </c>
    </row>
    <row r="48" spans="1:6" x14ac:dyDescent="0.25">
      <c r="A48" s="3" t="s">
        <v>323</v>
      </c>
      <c r="B48" s="18" t="s">
        <v>82</v>
      </c>
      <c r="C48" s="54">
        <f>'1. melléklet'!C48+'2. melléklet'!C48</f>
        <v>0</v>
      </c>
      <c r="D48" s="54">
        <f>'1. melléklet'!D48+'2. melléklet'!D48</f>
        <v>0</v>
      </c>
      <c r="E48" s="54">
        <f>'1. melléklet'!E48+'2. melléklet'!E48</f>
        <v>0</v>
      </c>
      <c r="F48" s="55">
        <f t="shared" si="0"/>
        <v>0</v>
      </c>
    </row>
    <row r="49" spans="1:6" x14ac:dyDescent="0.25">
      <c r="A49" s="3" t="s">
        <v>324</v>
      </c>
      <c r="B49" s="18" t="s">
        <v>83</v>
      </c>
      <c r="C49" s="54">
        <f>'1. melléklet'!C49+'2. melléklet'!C49</f>
        <v>0</v>
      </c>
      <c r="D49" s="54">
        <f>'1. melléklet'!D49+'2. melléklet'!D49</f>
        <v>0</v>
      </c>
      <c r="E49" s="54">
        <f>'1. melléklet'!E49+'2. melléklet'!E49</f>
        <v>0</v>
      </c>
      <c r="F49" s="55">
        <f t="shared" si="0"/>
        <v>0</v>
      </c>
    </row>
    <row r="50" spans="1:6" x14ac:dyDescent="0.25">
      <c r="A50" s="3" t="s">
        <v>84</v>
      </c>
      <c r="B50" s="18" t="s">
        <v>85</v>
      </c>
      <c r="C50" s="53">
        <f>'1. melléklet'!C50+'2. melléklet'!C50</f>
        <v>506750</v>
      </c>
      <c r="D50" s="53">
        <f>'1. melléklet'!D50+'2. melléklet'!D50</f>
        <v>0</v>
      </c>
      <c r="E50" s="54">
        <f>'1. melléklet'!E50+'2. melléklet'!E50</f>
        <v>10000</v>
      </c>
      <c r="F50" s="55">
        <f t="shared" si="0"/>
        <v>516750</v>
      </c>
    </row>
    <row r="51" spans="1:6" s="44" customFormat="1" x14ac:dyDescent="0.25">
      <c r="A51" s="5" t="s">
        <v>302</v>
      </c>
      <c r="B51" s="21" t="s">
        <v>86</v>
      </c>
      <c r="C51" s="56">
        <f>'1. melléklet'!C51+'2. melléklet'!C51</f>
        <v>4588800</v>
      </c>
      <c r="D51" s="56">
        <f>'1. melléklet'!D51+'2. melléklet'!D51</f>
        <v>0</v>
      </c>
      <c r="E51" s="54">
        <f>'1. melléklet'!E51+'2. melléklet'!E51</f>
        <v>13000</v>
      </c>
      <c r="F51" s="45">
        <f t="shared" si="0"/>
        <v>4601800</v>
      </c>
    </row>
    <row r="52" spans="1:6" s="44" customFormat="1" ht="15.75" x14ac:dyDescent="0.25">
      <c r="A52" s="27" t="s">
        <v>303</v>
      </c>
      <c r="B52" s="35" t="s">
        <v>87</v>
      </c>
      <c r="C52" s="57">
        <f>'1. melléklet'!C52+'2. melléklet'!C52</f>
        <v>23532500</v>
      </c>
      <c r="D52" s="57">
        <f>'1. melléklet'!D52+'2. melléklet'!D52</f>
        <v>0</v>
      </c>
      <c r="E52" s="54">
        <f>'1. melléklet'!E52+'2. melléklet'!E52</f>
        <v>13000</v>
      </c>
      <c r="F52" s="45">
        <f t="shared" si="0"/>
        <v>23545500</v>
      </c>
    </row>
    <row r="53" spans="1:6" x14ac:dyDescent="0.25">
      <c r="A53" s="9" t="s">
        <v>88</v>
      </c>
      <c r="B53" s="18" t="s">
        <v>89</v>
      </c>
      <c r="C53" s="54">
        <f>'1. melléklet'!C53+'2. melléklet'!C53</f>
        <v>0</v>
      </c>
      <c r="D53" s="54">
        <f>'1. melléklet'!D53+'2. melléklet'!D53</f>
        <v>0</v>
      </c>
      <c r="E53" s="54">
        <f>'1. melléklet'!E53+'2. melléklet'!E53</f>
        <v>0</v>
      </c>
      <c r="F53" s="55">
        <f t="shared" si="0"/>
        <v>0</v>
      </c>
    </row>
    <row r="54" spans="1:6" x14ac:dyDescent="0.25">
      <c r="A54" s="9" t="s">
        <v>304</v>
      </c>
      <c r="B54" s="18" t="s">
        <v>90</v>
      </c>
      <c r="C54" s="54">
        <f>'1. melléklet'!C54+'2. melléklet'!C54</f>
        <v>87000</v>
      </c>
      <c r="D54" s="54">
        <f>'1. melléklet'!D54+'2. melléklet'!D54</f>
        <v>0</v>
      </c>
      <c r="E54" s="54">
        <f>'1. melléklet'!E54+'2. melléklet'!E54</f>
        <v>0</v>
      </c>
      <c r="F54" s="55">
        <f t="shared" si="0"/>
        <v>87000</v>
      </c>
    </row>
    <row r="55" spans="1:6" x14ac:dyDescent="0.25">
      <c r="A55" s="12" t="s">
        <v>325</v>
      </c>
      <c r="B55" s="18" t="s">
        <v>91</v>
      </c>
      <c r="C55" s="54">
        <f>'1. melléklet'!C55+'2. melléklet'!C55</f>
        <v>0</v>
      </c>
      <c r="D55" s="54">
        <f>'1. melléklet'!D55+'2. melléklet'!D55</f>
        <v>0</v>
      </c>
      <c r="E55" s="54">
        <f>'1. melléklet'!E55+'2. melléklet'!E55</f>
        <v>0</v>
      </c>
      <c r="F55" s="55">
        <f t="shared" si="0"/>
        <v>0</v>
      </c>
    </row>
    <row r="56" spans="1:6" x14ac:dyDescent="0.25">
      <c r="A56" s="12" t="s">
        <v>326</v>
      </c>
      <c r="B56" s="18" t="s">
        <v>92</v>
      </c>
      <c r="C56" s="54">
        <f>'1. melléklet'!C56+'2. melléklet'!C56</f>
        <v>0</v>
      </c>
      <c r="D56" s="54">
        <f>'1. melléklet'!D56+'2. melléklet'!D56</f>
        <v>0</v>
      </c>
      <c r="E56" s="54">
        <f>'1. melléklet'!E56+'2. melléklet'!E56</f>
        <v>0</v>
      </c>
      <c r="F56" s="55">
        <f t="shared" si="0"/>
        <v>0</v>
      </c>
    </row>
    <row r="57" spans="1:6" x14ac:dyDescent="0.25">
      <c r="A57" s="12" t="s">
        <v>327</v>
      </c>
      <c r="B57" s="18" t="s">
        <v>93</v>
      </c>
      <c r="C57" s="54">
        <f>'1. melléklet'!C57+'2. melléklet'!C57</f>
        <v>0</v>
      </c>
      <c r="D57" s="54">
        <f>'1. melléklet'!D57+'2. melléklet'!D57</f>
        <v>0</v>
      </c>
      <c r="E57" s="54">
        <f>'1. melléklet'!E57+'2. melléklet'!E57</f>
        <v>0</v>
      </c>
      <c r="F57" s="55">
        <f t="shared" si="0"/>
        <v>0</v>
      </c>
    </row>
    <row r="58" spans="1:6" x14ac:dyDescent="0.25">
      <c r="A58" s="9" t="s">
        <v>328</v>
      </c>
      <c r="B58" s="18" t="s">
        <v>94</v>
      </c>
      <c r="C58" s="54">
        <f>'1. melléklet'!C58+'2. melléklet'!C58</f>
        <v>0</v>
      </c>
      <c r="D58" s="54">
        <f>'1. melléklet'!D58+'2. melléklet'!D58</f>
        <v>0</v>
      </c>
      <c r="E58" s="54">
        <f>'1. melléklet'!E58+'2. melléklet'!E58</f>
        <v>0</v>
      </c>
      <c r="F58" s="55">
        <f t="shared" si="0"/>
        <v>0</v>
      </c>
    </row>
    <row r="59" spans="1:6" x14ac:dyDescent="0.25">
      <c r="A59" s="9" t="s">
        <v>329</v>
      </c>
      <c r="B59" s="18" t="s">
        <v>95</v>
      </c>
      <c r="C59" s="54">
        <f>'1. melléklet'!C59+'2. melléklet'!C59</f>
        <v>640000</v>
      </c>
      <c r="D59" s="54">
        <f>'1. melléklet'!D59+'2. melléklet'!D59</f>
        <v>0</v>
      </c>
      <c r="E59" s="54">
        <f>'1. melléklet'!E59+'2. melléklet'!E59</f>
        <v>0</v>
      </c>
      <c r="F59" s="55">
        <f t="shared" si="0"/>
        <v>640000</v>
      </c>
    </row>
    <row r="60" spans="1:6" x14ac:dyDescent="0.25">
      <c r="A60" s="9" t="s">
        <v>330</v>
      </c>
      <c r="B60" s="18" t="s">
        <v>96</v>
      </c>
      <c r="C60" s="54">
        <f>'1. melléklet'!C60+'2. melléklet'!C60</f>
        <v>4627000</v>
      </c>
      <c r="D60" s="54">
        <f>'1. melléklet'!D60+'2. melléklet'!D60</f>
        <v>0</v>
      </c>
      <c r="E60" s="54">
        <f>'1. melléklet'!E60+'2. melléklet'!E60</f>
        <v>0</v>
      </c>
      <c r="F60" s="55">
        <f t="shared" si="0"/>
        <v>4627000</v>
      </c>
    </row>
    <row r="61" spans="1:6" s="44" customFormat="1" ht="15.75" x14ac:dyDescent="0.25">
      <c r="A61" s="32" t="s">
        <v>305</v>
      </c>
      <c r="B61" s="35" t="s">
        <v>97</v>
      </c>
      <c r="C61" s="57">
        <f>'1. melléklet'!C61+'2. melléklet'!C61</f>
        <v>5354000</v>
      </c>
      <c r="D61" s="57">
        <f>'1. melléklet'!D61+'2. melléklet'!D61</f>
        <v>0</v>
      </c>
      <c r="E61" s="54">
        <f>'1. melléklet'!E61+'2. melléklet'!E61</f>
        <v>0</v>
      </c>
      <c r="F61" s="58">
        <f t="shared" si="0"/>
        <v>5354000</v>
      </c>
    </row>
    <row r="62" spans="1:6" x14ac:dyDescent="0.25">
      <c r="A62" s="8" t="s">
        <v>331</v>
      </c>
      <c r="B62" s="18" t="s">
        <v>98</v>
      </c>
      <c r="C62" s="54">
        <f>'1. melléklet'!C62+'2. melléklet'!C62</f>
        <v>0</v>
      </c>
      <c r="D62" s="54">
        <f>'1. melléklet'!D62+'2. melléklet'!D62</f>
        <v>0</v>
      </c>
      <c r="E62" s="54">
        <f>'1. melléklet'!E62+'2. melléklet'!E62</f>
        <v>0</v>
      </c>
      <c r="F62" s="55">
        <f t="shared" si="0"/>
        <v>0</v>
      </c>
    </row>
    <row r="63" spans="1:6" x14ac:dyDescent="0.25">
      <c r="A63" s="8" t="s">
        <v>99</v>
      </c>
      <c r="B63" s="18" t="s">
        <v>100</v>
      </c>
      <c r="C63" s="54">
        <f>'1. melléklet'!C63+'2. melléklet'!C63</f>
        <v>0</v>
      </c>
      <c r="D63" s="54">
        <f>'1. melléklet'!D63+'2. melléklet'!D63</f>
        <v>0</v>
      </c>
      <c r="E63" s="54">
        <f>'1. melléklet'!E63+'2. melléklet'!E63</f>
        <v>0</v>
      </c>
      <c r="F63" s="55">
        <f t="shared" si="0"/>
        <v>0</v>
      </c>
    </row>
    <row r="64" spans="1:6" x14ac:dyDescent="0.25">
      <c r="A64" s="8" t="s">
        <v>101</v>
      </c>
      <c r="B64" s="18" t="s">
        <v>102</v>
      </c>
      <c r="C64" s="54">
        <f>'1. melléklet'!C64+'2. melléklet'!C64</f>
        <v>0</v>
      </c>
      <c r="D64" s="54">
        <f>'1. melléklet'!D64+'2. melléklet'!D64</f>
        <v>0</v>
      </c>
      <c r="E64" s="54">
        <f>'1. melléklet'!E64+'2. melléklet'!E64</f>
        <v>0</v>
      </c>
      <c r="F64" s="55">
        <f t="shared" si="0"/>
        <v>0</v>
      </c>
    </row>
    <row r="65" spans="1:6" x14ac:dyDescent="0.25">
      <c r="A65" s="8" t="s">
        <v>306</v>
      </c>
      <c r="B65" s="18" t="s">
        <v>103</v>
      </c>
      <c r="C65" s="54">
        <f>'1. melléklet'!C65+'2. melléklet'!C65</f>
        <v>0</v>
      </c>
      <c r="D65" s="54">
        <f>'1. melléklet'!D65+'2. melléklet'!D65</f>
        <v>0</v>
      </c>
      <c r="E65" s="54">
        <f>'1. melléklet'!E65+'2. melléklet'!E65</f>
        <v>0</v>
      </c>
      <c r="F65" s="55">
        <f t="shared" si="0"/>
        <v>0</v>
      </c>
    </row>
    <row r="66" spans="1:6" x14ac:dyDescent="0.25">
      <c r="A66" s="8" t="s">
        <v>332</v>
      </c>
      <c r="B66" s="18" t="s">
        <v>104</v>
      </c>
      <c r="C66" s="54">
        <f>'1. melléklet'!C66+'2. melléklet'!C66</f>
        <v>0</v>
      </c>
      <c r="D66" s="54">
        <f>'1. melléklet'!D66+'2. melléklet'!D66</f>
        <v>0</v>
      </c>
      <c r="E66" s="54">
        <f>'1. melléklet'!E66+'2. melléklet'!E66</f>
        <v>0</v>
      </c>
      <c r="F66" s="55">
        <f t="shared" si="0"/>
        <v>0</v>
      </c>
    </row>
    <row r="67" spans="1:6" x14ac:dyDescent="0.25">
      <c r="A67" s="8" t="s">
        <v>307</v>
      </c>
      <c r="B67" s="18" t="s">
        <v>105</v>
      </c>
      <c r="C67" s="54">
        <f>'1. melléklet'!C67+'2. melléklet'!C67</f>
        <v>1888000</v>
      </c>
      <c r="D67" s="54">
        <f>'1. melléklet'!D67+'2. melléklet'!D67</f>
        <v>0</v>
      </c>
      <c r="E67" s="54">
        <f>'1. melléklet'!E67+'2. melléklet'!E67</f>
        <v>0</v>
      </c>
      <c r="F67" s="55">
        <f t="shared" si="0"/>
        <v>1888000</v>
      </c>
    </row>
    <row r="68" spans="1:6" x14ac:dyDescent="0.25">
      <c r="A68" s="8" t="s">
        <v>333</v>
      </c>
      <c r="B68" s="18" t="s">
        <v>106</v>
      </c>
      <c r="C68" s="54">
        <f>'1. melléklet'!C68+'2. melléklet'!C68</f>
        <v>0</v>
      </c>
      <c r="D68" s="54">
        <f>'1. melléklet'!D68+'2. melléklet'!D68</f>
        <v>0</v>
      </c>
      <c r="E68" s="54">
        <f>'1. melléklet'!E68+'2. melléklet'!E68</f>
        <v>0</v>
      </c>
      <c r="F68" s="55">
        <f t="shared" si="0"/>
        <v>0</v>
      </c>
    </row>
    <row r="69" spans="1:6" x14ac:dyDescent="0.25">
      <c r="A69" s="8" t="s">
        <v>334</v>
      </c>
      <c r="B69" s="18" t="s">
        <v>107</v>
      </c>
      <c r="C69" s="54">
        <f>'1. melléklet'!C69+'2. melléklet'!C69</f>
        <v>0</v>
      </c>
      <c r="D69" s="54">
        <f>'1. melléklet'!D69+'2. melléklet'!D69</f>
        <v>0</v>
      </c>
      <c r="E69" s="54">
        <f>'1. melléklet'!E69+'2. melléklet'!E69</f>
        <v>0</v>
      </c>
      <c r="F69" s="55">
        <f t="shared" si="0"/>
        <v>0</v>
      </c>
    </row>
    <row r="70" spans="1:6" x14ac:dyDescent="0.25">
      <c r="A70" s="8" t="s">
        <v>108</v>
      </c>
      <c r="B70" s="18" t="s">
        <v>109</v>
      </c>
      <c r="C70" s="54">
        <f>'1. melléklet'!C70+'2. melléklet'!C70</f>
        <v>0</v>
      </c>
      <c r="D70" s="54">
        <f>'1. melléklet'!D70+'2. melléklet'!D70</f>
        <v>0</v>
      </c>
      <c r="E70" s="54">
        <f>'1. melléklet'!E70+'2. melléklet'!E70</f>
        <v>0</v>
      </c>
      <c r="F70" s="55">
        <f t="shared" si="0"/>
        <v>0</v>
      </c>
    </row>
    <row r="71" spans="1:6" x14ac:dyDescent="0.25">
      <c r="A71" s="13" t="s">
        <v>110</v>
      </c>
      <c r="B71" s="18" t="s">
        <v>111</v>
      </c>
      <c r="C71" s="54">
        <f>'1. melléklet'!C71+'2. melléklet'!C71</f>
        <v>0</v>
      </c>
      <c r="D71" s="54">
        <f>'1. melléklet'!D71+'2. melléklet'!D71</f>
        <v>0</v>
      </c>
      <c r="E71" s="54">
        <f>'1. melléklet'!E71+'2. melléklet'!E71</f>
        <v>0</v>
      </c>
      <c r="F71" s="55">
        <f t="shared" si="0"/>
        <v>0</v>
      </c>
    </row>
    <row r="72" spans="1:6" x14ac:dyDescent="0.25">
      <c r="A72" s="8" t="s">
        <v>413</v>
      </c>
      <c r="B72" s="18" t="s">
        <v>112</v>
      </c>
      <c r="C72" s="54">
        <f>'1. melléklet'!C72+'2. melléklet'!C72</f>
        <v>0</v>
      </c>
      <c r="D72" s="54">
        <f>'1. melléklet'!D72+'2. melléklet'!D72</f>
        <v>0</v>
      </c>
      <c r="E72" s="54">
        <f>'1. melléklet'!E72+'2. melléklet'!E72</f>
        <v>0</v>
      </c>
      <c r="F72" s="55">
        <f t="shared" si="0"/>
        <v>0</v>
      </c>
    </row>
    <row r="73" spans="1:6" x14ac:dyDescent="0.25">
      <c r="A73" s="13" t="s">
        <v>335</v>
      </c>
      <c r="B73" s="18" t="s">
        <v>113</v>
      </c>
      <c r="C73" s="53">
        <f>'1. melléklet'!C73+'2. melléklet'!C73</f>
        <v>0</v>
      </c>
      <c r="D73" s="53">
        <f>'1. melléklet'!D73+'2. melléklet'!D73</f>
        <v>0</v>
      </c>
      <c r="E73" s="54">
        <f>'1. melléklet'!E73+'2. melléklet'!E73</f>
        <v>0</v>
      </c>
      <c r="F73" s="55">
        <f t="shared" ref="F73:F125" si="1">SUM(C73:E73)</f>
        <v>0</v>
      </c>
    </row>
    <row r="74" spans="1:6" x14ac:dyDescent="0.25">
      <c r="A74" s="13" t="s">
        <v>415</v>
      </c>
      <c r="B74" s="18" t="s">
        <v>414</v>
      </c>
      <c r="C74" s="54">
        <f>'1. melléklet'!C74+'2. melléklet'!C74</f>
        <v>5552877</v>
      </c>
      <c r="D74" s="54">
        <f>'1. melléklet'!D74+'2. melléklet'!D74</f>
        <v>0</v>
      </c>
      <c r="E74" s="54">
        <f>'1. melléklet'!E74+'2. melléklet'!E74</f>
        <v>0</v>
      </c>
      <c r="F74" s="55">
        <f t="shared" si="1"/>
        <v>5552877</v>
      </c>
    </row>
    <row r="75" spans="1:6" s="44" customFormat="1" ht="15.75" x14ac:dyDescent="0.25">
      <c r="A75" s="32" t="s">
        <v>308</v>
      </c>
      <c r="B75" s="35" t="s">
        <v>114</v>
      </c>
      <c r="C75" s="57">
        <f>'1. melléklet'!C75+'2. melléklet'!C75</f>
        <v>7440877</v>
      </c>
      <c r="D75" s="57">
        <f>'1. melléklet'!D75+'2. melléklet'!D75</f>
        <v>0</v>
      </c>
      <c r="E75" s="54">
        <f>'1. melléklet'!E75+'2. melléklet'!E75</f>
        <v>0</v>
      </c>
      <c r="F75" s="58">
        <f t="shared" si="1"/>
        <v>7440877</v>
      </c>
    </row>
    <row r="76" spans="1:6" s="44" customFormat="1" ht="15.75" x14ac:dyDescent="0.25">
      <c r="A76" s="36" t="s">
        <v>5</v>
      </c>
      <c r="B76" s="35"/>
      <c r="C76" s="54">
        <f>'1. melléklet'!C76+'2. melléklet'!C76</f>
        <v>0</v>
      </c>
      <c r="D76" s="54">
        <f>'1. melléklet'!D76+'2. melléklet'!D76</f>
        <v>0</v>
      </c>
      <c r="E76" s="54">
        <f>'1. melléklet'!E76+'2. melléklet'!E76</f>
        <v>0</v>
      </c>
      <c r="F76" s="55">
        <f t="shared" si="1"/>
        <v>0</v>
      </c>
    </row>
    <row r="77" spans="1:6" x14ac:dyDescent="0.25">
      <c r="A77" s="22" t="s">
        <v>115</v>
      </c>
      <c r="B77" s="18" t="s">
        <v>116</v>
      </c>
      <c r="C77" s="54">
        <f>'1. melléklet'!C77+'2. melléklet'!C77</f>
        <v>0</v>
      </c>
      <c r="D77" s="54">
        <f>'1. melléklet'!D77+'2. melléklet'!D77</f>
        <v>0</v>
      </c>
      <c r="E77" s="54">
        <f>'1. melléklet'!E77+'2. melléklet'!E77</f>
        <v>0</v>
      </c>
      <c r="F77" s="55">
        <f t="shared" si="1"/>
        <v>0</v>
      </c>
    </row>
    <row r="78" spans="1:6" x14ac:dyDescent="0.25">
      <c r="A78" s="22" t="s">
        <v>336</v>
      </c>
      <c r="B78" s="18" t="s">
        <v>117</v>
      </c>
      <c r="C78" s="54">
        <f>'1. melléklet'!C78+'2. melléklet'!C78</f>
        <v>3335000</v>
      </c>
      <c r="D78" s="54">
        <f>'1. melléklet'!D78+'2. melléklet'!D78</f>
        <v>0</v>
      </c>
      <c r="E78" s="54">
        <f>'1. melléklet'!E78+'2. melléklet'!E78</f>
        <v>0</v>
      </c>
      <c r="F78" s="55">
        <f t="shared" si="1"/>
        <v>3335000</v>
      </c>
    </row>
    <row r="79" spans="1:6" x14ac:dyDescent="0.25">
      <c r="A79" s="22" t="s">
        <v>118</v>
      </c>
      <c r="B79" s="18" t="s">
        <v>119</v>
      </c>
      <c r="C79" s="54">
        <f>'1. melléklet'!C79+'2. melléklet'!C79</f>
        <v>0</v>
      </c>
      <c r="D79" s="54">
        <f>'1. melléklet'!D79+'2. melléklet'!D79</f>
        <v>0</v>
      </c>
      <c r="E79" s="54">
        <f>'1. melléklet'!E79+'2. melléklet'!E79</f>
        <v>0</v>
      </c>
      <c r="F79" s="55">
        <f t="shared" si="1"/>
        <v>0</v>
      </c>
    </row>
    <row r="80" spans="1:6" x14ac:dyDescent="0.25">
      <c r="A80" s="22" t="s">
        <v>120</v>
      </c>
      <c r="B80" s="18" t="s">
        <v>121</v>
      </c>
      <c r="C80" s="54">
        <f>'1. melléklet'!C80+'2. melléklet'!C80</f>
        <v>1669000</v>
      </c>
      <c r="D80" s="54">
        <f>'1. melléklet'!D80+'2. melléklet'!D80</f>
        <v>0</v>
      </c>
      <c r="E80" s="54">
        <f>'1. melléklet'!E80+'2. melléklet'!E80</f>
        <v>0</v>
      </c>
      <c r="F80" s="55">
        <f t="shared" si="1"/>
        <v>1669000</v>
      </c>
    </row>
    <row r="81" spans="1:6" x14ac:dyDescent="0.25">
      <c r="A81" s="4" t="s">
        <v>122</v>
      </c>
      <c r="B81" s="18" t="s">
        <v>123</v>
      </c>
      <c r="C81" s="54">
        <f>'1. melléklet'!C81+'2. melléklet'!C81</f>
        <v>0</v>
      </c>
      <c r="D81" s="54">
        <f>'1. melléklet'!D81+'2. melléklet'!D81</f>
        <v>0</v>
      </c>
      <c r="E81" s="54">
        <f>'1. melléklet'!E81+'2. melléklet'!E81</f>
        <v>0</v>
      </c>
      <c r="F81" s="55">
        <f t="shared" si="1"/>
        <v>0</v>
      </c>
    </row>
    <row r="82" spans="1:6" x14ac:dyDescent="0.25">
      <c r="A82" s="4" t="s">
        <v>124</v>
      </c>
      <c r="B82" s="18" t="s">
        <v>125</v>
      </c>
      <c r="C82" s="54">
        <f>'1. melléklet'!C82+'2. melléklet'!C82</f>
        <v>0</v>
      </c>
      <c r="D82" s="54">
        <f>'1. melléklet'!D82+'2. melléklet'!D82</f>
        <v>0</v>
      </c>
      <c r="E82" s="54">
        <f>'1. melléklet'!E82+'2. melléklet'!E82</f>
        <v>0</v>
      </c>
      <c r="F82" s="55">
        <f t="shared" si="1"/>
        <v>0</v>
      </c>
    </row>
    <row r="83" spans="1:6" x14ac:dyDescent="0.25">
      <c r="A83" s="4" t="s">
        <v>126</v>
      </c>
      <c r="B83" s="18" t="s">
        <v>127</v>
      </c>
      <c r="C83" s="54">
        <f>'1. melléklet'!C83+'2. melléklet'!C83</f>
        <v>1349800</v>
      </c>
      <c r="D83" s="54">
        <f>'1. melléklet'!D83+'2. melléklet'!D83</f>
        <v>0</v>
      </c>
      <c r="E83" s="54">
        <f>'1. melléklet'!E83+'2. melléklet'!E83</f>
        <v>0</v>
      </c>
      <c r="F83" s="55">
        <f t="shared" si="1"/>
        <v>1349800</v>
      </c>
    </row>
    <row r="84" spans="1:6" s="44" customFormat="1" ht="15.75" x14ac:dyDescent="0.25">
      <c r="A84" s="33" t="s">
        <v>309</v>
      </c>
      <c r="B84" s="35" t="s">
        <v>128</v>
      </c>
      <c r="C84" s="57">
        <f>'1. melléklet'!C84+'2. melléklet'!C84</f>
        <v>6353800</v>
      </c>
      <c r="D84" s="57">
        <f>'1. melléklet'!D84+'2. melléklet'!D84</f>
        <v>0</v>
      </c>
      <c r="E84" s="57">
        <f>'1. melléklet'!E84+'2. melléklet'!E84</f>
        <v>0</v>
      </c>
      <c r="F84" s="58">
        <f t="shared" si="1"/>
        <v>6353800</v>
      </c>
    </row>
    <row r="85" spans="1:6" x14ac:dyDescent="0.25">
      <c r="A85" s="9" t="s">
        <v>129</v>
      </c>
      <c r="B85" s="18" t="s">
        <v>130</v>
      </c>
      <c r="C85" s="54">
        <f>'1. melléklet'!C85+'2. melléklet'!C85</f>
        <v>20219000</v>
      </c>
      <c r="D85" s="54">
        <f>'1. melléklet'!D85+'2. melléklet'!D85</f>
        <v>0</v>
      </c>
      <c r="E85" s="54">
        <f>'1. melléklet'!E85+'2. melléklet'!E85</f>
        <v>0</v>
      </c>
      <c r="F85" s="55">
        <f t="shared" si="1"/>
        <v>20219000</v>
      </c>
    </row>
    <row r="86" spans="1:6" x14ac:dyDescent="0.25">
      <c r="A86" s="9" t="s">
        <v>131</v>
      </c>
      <c r="B86" s="18" t="s">
        <v>132</v>
      </c>
      <c r="C86" s="54">
        <f>'1. melléklet'!C86+'2. melléklet'!C86</f>
        <v>0</v>
      </c>
      <c r="D86" s="54">
        <f>'1. melléklet'!D86+'2. melléklet'!D86</f>
        <v>0</v>
      </c>
      <c r="E86" s="54">
        <f>'1. melléklet'!E86+'2. melléklet'!E86</f>
        <v>0</v>
      </c>
      <c r="F86" s="55">
        <f t="shared" si="1"/>
        <v>0</v>
      </c>
    </row>
    <row r="87" spans="1:6" x14ac:dyDescent="0.25">
      <c r="A87" s="9" t="s">
        <v>133</v>
      </c>
      <c r="B87" s="18" t="s">
        <v>134</v>
      </c>
      <c r="C87" s="54">
        <f>'1. melléklet'!C87+'2. melléklet'!C87</f>
        <v>1500000</v>
      </c>
      <c r="D87" s="54">
        <f>'1. melléklet'!D87+'2. melléklet'!D87</f>
        <v>0</v>
      </c>
      <c r="E87" s="54">
        <f>'1. melléklet'!E87+'2. melléklet'!E87</f>
        <v>0</v>
      </c>
      <c r="F87" s="55">
        <f t="shared" si="1"/>
        <v>1500000</v>
      </c>
    </row>
    <row r="88" spans="1:6" x14ac:dyDescent="0.25">
      <c r="A88" s="9" t="s">
        <v>135</v>
      </c>
      <c r="B88" s="18" t="s">
        <v>136</v>
      </c>
      <c r="C88" s="54">
        <f>'1. melléklet'!C88+'2. melléklet'!C88</f>
        <v>8199554</v>
      </c>
      <c r="D88" s="54">
        <f>'1. melléklet'!D88+'2. melléklet'!D88</f>
        <v>0</v>
      </c>
      <c r="E88" s="54">
        <f>'1. melléklet'!E88+'2. melléklet'!E88</f>
        <v>0</v>
      </c>
      <c r="F88" s="55">
        <f t="shared" si="1"/>
        <v>8199554</v>
      </c>
    </row>
    <row r="89" spans="1:6" s="44" customFormat="1" ht="15.75" x14ac:dyDescent="0.25">
      <c r="A89" s="32" t="s">
        <v>310</v>
      </c>
      <c r="B89" s="35" t="s">
        <v>137</v>
      </c>
      <c r="C89" s="57">
        <f>'1. melléklet'!C89+'2. melléklet'!C89</f>
        <v>29918554</v>
      </c>
      <c r="D89" s="57">
        <f>'1. melléklet'!D89+'2. melléklet'!D89</f>
        <v>0</v>
      </c>
      <c r="E89" s="57">
        <f>'1. melléklet'!E89+'2. melléklet'!E89</f>
        <v>0</v>
      </c>
      <c r="F89" s="58">
        <f t="shared" si="1"/>
        <v>29918554</v>
      </c>
    </row>
    <row r="90" spans="1:6" x14ac:dyDescent="0.25">
      <c r="A90" s="9" t="s">
        <v>138</v>
      </c>
      <c r="B90" s="18" t="s">
        <v>139</v>
      </c>
      <c r="C90" s="54">
        <f>'1. melléklet'!C90+'2. melléklet'!C90</f>
        <v>0</v>
      </c>
      <c r="D90" s="54">
        <f>'1. melléklet'!D90+'2. melléklet'!D90</f>
        <v>0</v>
      </c>
      <c r="E90" s="54">
        <f>'1. melléklet'!E90+'2. melléklet'!E90</f>
        <v>0</v>
      </c>
      <c r="F90" s="55">
        <f t="shared" si="1"/>
        <v>0</v>
      </c>
    </row>
    <row r="91" spans="1:6" x14ac:dyDescent="0.25">
      <c r="A91" s="9" t="s">
        <v>337</v>
      </c>
      <c r="B91" s="18" t="s">
        <v>140</v>
      </c>
      <c r="C91" s="54">
        <f>'1. melléklet'!C91+'2. melléklet'!C91</f>
        <v>0</v>
      </c>
      <c r="D91" s="54">
        <f>'1. melléklet'!D91+'2. melléklet'!D91</f>
        <v>0</v>
      </c>
      <c r="E91" s="54">
        <f>'1. melléklet'!E91+'2. melléklet'!E91</f>
        <v>0</v>
      </c>
      <c r="F91" s="55">
        <f t="shared" si="1"/>
        <v>0</v>
      </c>
    </row>
    <row r="92" spans="1:6" x14ac:dyDescent="0.25">
      <c r="A92" s="9" t="s">
        <v>338</v>
      </c>
      <c r="B92" s="18" t="s">
        <v>141</v>
      </c>
      <c r="C92" s="54">
        <f>'1. melléklet'!C92+'2. melléklet'!C92</f>
        <v>0</v>
      </c>
      <c r="D92" s="54">
        <f>'1. melléklet'!D92+'2. melléklet'!D92</f>
        <v>0</v>
      </c>
      <c r="E92" s="54">
        <f>'1. melléklet'!E92+'2. melléklet'!E92</f>
        <v>0</v>
      </c>
      <c r="F92" s="55">
        <f t="shared" si="1"/>
        <v>0</v>
      </c>
    </row>
    <row r="93" spans="1:6" x14ac:dyDescent="0.25">
      <c r="A93" s="9" t="s">
        <v>339</v>
      </c>
      <c r="B93" s="18" t="s">
        <v>142</v>
      </c>
      <c r="C93" s="54">
        <f>'1. melléklet'!C93+'2. melléklet'!C93</f>
        <v>0</v>
      </c>
      <c r="D93" s="54">
        <f>'1. melléklet'!D93+'2. melléklet'!D93</f>
        <v>0</v>
      </c>
      <c r="E93" s="54">
        <f>'1. melléklet'!E93+'2. melléklet'!E93</f>
        <v>0</v>
      </c>
      <c r="F93" s="55">
        <f t="shared" si="1"/>
        <v>0</v>
      </c>
    </row>
    <row r="94" spans="1:6" x14ac:dyDescent="0.25">
      <c r="A94" s="9" t="s">
        <v>340</v>
      </c>
      <c r="B94" s="18" t="s">
        <v>143</v>
      </c>
      <c r="C94" s="54">
        <f>'1. melléklet'!C94+'2. melléklet'!C94</f>
        <v>0</v>
      </c>
      <c r="D94" s="54">
        <f>'1. melléklet'!D94+'2. melléklet'!D94</f>
        <v>0</v>
      </c>
      <c r="E94" s="54">
        <f>'1. melléklet'!E94+'2. melléklet'!E94</f>
        <v>0</v>
      </c>
      <c r="F94" s="55">
        <f t="shared" si="1"/>
        <v>0</v>
      </c>
    </row>
    <row r="95" spans="1:6" x14ac:dyDescent="0.25">
      <c r="A95" s="9" t="s">
        <v>341</v>
      </c>
      <c r="B95" s="18" t="s">
        <v>144</v>
      </c>
      <c r="C95" s="54">
        <f>'1. melléklet'!C95+'2. melléklet'!C95</f>
        <v>0</v>
      </c>
      <c r="D95" s="54">
        <f>'1. melléklet'!D95+'2. melléklet'!D95</f>
        <v>0</v>
      </c>
      <c r="E95" s="54">
        <f>'1. melléklet'!E95+'2. melléklet'!E95</f>
        <v>0</v>
      </c>
      <c r="F95" s="55">
        <f t="shared" si="1"/>
        <v>0</v>
      </c>
    </row>
    <row r="96" spans="1:6" x14ac:dyDescent="0.25">
      <c r="A96" s="9" t="s">
        <v>145</v>
      </c>
      <c r="B96" s="18" t="s">
        <v>146</v>
      </c>
      <c r="C96" s="54">
        <f>'1. melléklet'!C96+'2. melléklet'!C96</f>
        <v>0</v>
      </c>
      <c r="D96" s="54">
        <f>'1. melléklet'!D96+'2. melléklet'!D96</f>
        <v>0</v>
      </c>
      <c r="E96" s="54">
        <f>'1. melléklet'!E96+'2. melléklet'!E96</f>
        <v>0</v>
      </c>
      <c r="F96" s="55">
        <f t="shared" si="1"/>
        <v>0</v>
      </c>
    </row>
    <row r="97" spans="1:6" x14ac:dyDescent="0.25">
      <c r="A97" s="9" t="s">
        <v>416</v>
      </c>
      <c r="B97" s="18" t="s">
        <v>147</v>
      </c>
      <c r="C97" s="54">
        <f>'1. melléklet'!C97+'2. melléklet'!C97</f>
        <v>0</v>
      </c>
      <c r="D97" s="54">
        <f>'1. melléklet'!D97+'2. melléklet'!D97</f>
        <v>0</v>
      </c>
      <c r="E97" s="54">
        <f>'1. melléklet'!E97+'2. melléklet'!E97</f>
        <v>0</v>
      </c>
      <c r="F97" s="55">
        <f t="shared" si="1"/>
        <v>0</v>
      </c>
    </row>
    <row r="98" spans="1:6" x14ac:dyDescent="0.25">
      <c r="A98" s="9" t="s">
        <v>417</v>
      </c>
      <c r="B98" s="18" t="s">
        <v>418</v>
      </c>
      <c r="C98" s="54">
        <f>'1. melléklet'!C98+'2. melléklet'!C98</f>
        <v>0</v>
      </c>
      <c r="D98" s="54">
        <f>'1. melléklet'!D98+'2. melléklet'!D98</f>
        <v>0</v>
      </c>
      <c r="E98" s="54">
        <f>'1. melléklet'!E98+'2. melléklet'!E98</f>
        <v>0</v>
      </c>
      <c r="F98" s="55">
        <f t="shared" si="1"/>
        <v>0</v>
      </c>
    </row>
    <row r="99" spans="1:6" s="44" customFormat="1" ht="15.75" x14ac:dyDescent="0.25">
      <c r="A99" s="32" t="s">
        <v>311</v>
      </c>
      <c r="B99" s="35" t="s">
        <v>148</v>
      </c>
      <c r="C99" s="57">
        <f>'1. melléklet'!C99+'2. melléklet'!C99</f>
        <v>0</v>
      </c>
      <c r="D99" s="57">
        <f>'1. melléklet'!D99+'2. melléklet'!D99</f>
        <v>0</v>
      </c>
      <c r="E99" s="57">
        <f>'1. melléklet'!E99+'2. melléklet'!E99</f>
        <v>0</v>
      </c>
      <c r="F99" s="58">
        <f t="shared" si="1"/>
        <v>0</v>
      </c>
    </row>
    <row r="100" spans="1:6" s="44" customFormat="1" ht="15.75" x14ac:dyDescent="0.25">
      <c r="A100" s="36" t="s">
        <v>6</v>
      </c>
      <c r="B100" s="35"/>
      <c r="C100" s="54">
        <f>'1. melléklet'!C100+'2. melléklet'!C100</f>
        <v>36272354</v>
      </c>
      <c r="D100" s="54">
        <f>'1. melléklet'!D100+'2. melléklet'!D100</f>
        <v>0</v>
      </c>
      <c r="E100" s="54">
        <f>'1. melléklet'!E100+'2. melléklet'!E100</f>
        <v>0</v>
      </c>
      <c r="F100" s="55">
        <f t="shared" si="1"/>
        <v>36272354</v>
      </c>
    </row>
    <row r="101" spans="1:6" s="44" customFormat="1" ht="17.25" x14ac:dyDescent="0.3">
      <c r="A101" s="23" t="s">
        <v>348</v>
      </c>
      <c r="B101" s="24" t="s">
        <v>149</v>
      </c>
      <c r="C101" s="59">
        <f>'1. melléklet'!C101+'2. melléklet'!C101</f>
        <v>100439610</v>
      </c>
      <c r="D101" s="59">
        <f>'1. melléklet'!D101+'2. melléklet'!D101</f>
        <v>0</v>
      </c>
      <c r="E101" s="59">
        <f>'1. melléklet'!E101+'2. melléklet'!E101</f>
        <v>13000</v>
      </c>
      <c r="F101" s="58">
        <f t="shared" si="1"/>
        <v>100452610</v>
      </c>
    </row>
    <row r="102" spans="1:6" x14ac:dyDescent="0.25">
      <c r="A102" s="9" t="s">
        <v>419</v>
      </c>
      <c r="B102" s="3" t="s">
        <v>150</v>
      </c>
      <c r="C102" s="54">
        <f>'1. melléklet'!C102+'2. melléklet'!C102</f>
        <v>0</v>
      </c>
      <c r="D102" s="54">
        <f>'1. melléklet'!D102+'2. melléklet'!D102</f>
        <v>0</v>
      </c>
      <c r="E102" s="54">
        <f>'1. melléklet'!E102+'2. melléklet'!E102</f>
        <v>0</v>
      </c>
      <c r="F102" s="55">
        <f t="shared" si="1"/>
        <v>0</v>
      </c>
    </row>
    <row r="103" spans="1:6" x14ac:dyDescent="0.25">
      <c r="A103" s="9" t="s">
        <v>151</v>
      </c>
      <c r="B103" s="3" t="s">
        <v>152</v>
      </c>
      <c r="C103" s="54">
        <f>'1. melléklet'!C103+'2. melléklet'!C103</f>
        <v>0</v>
      </c>
      <c r="D103" s="54">
        <f>'1. melléklet'!D103+'2. melléklet'!D103</f>
        <v>0</v>
      </c>
      <c r="E103" s="54">
        <f>'1. melléklet'!E103+'2. melléklet'!E103</f>
        <v>0</v>
      </c>
      <c r="F103" s="55">
        <f t="shared" si="1"/>
        <v>0</v>
      </c>
    </row>
    <row r="104" spans="1:6" x14ac:dyDescent="0.25">
      <c r="A104" s="9" t="s">
        <v>342</v>
      </c>
      <c r="B104" s="3" t="s">
        <v>153</v>
      </c>
      <c r="C104" s="54">
        <f>'1. melléklet'!C104+'2. melléklet'!C104</f>
        <v>0</v>
      </c>
      <c r="D104" s="54">
        <f>'1. melléklet'!D104+'2. melléklet'!D104</f>
        <v>0</v>
      </c>
      <c r="E104" s="54">
        <f>'1. melléklet'!E104+'2. melléklet'!E104</f>
        <v>0</v>
      </c>
      <c r="F104" s="55">
        <f t="shared" si="1"/>
        <v>0</v>
      </c>
    </row>
    <row r="105" spans="1:6" s="44" customFormat="1" x14ac:dyDescent="0.25">
      <c r="A105" s="11" t="s">
        <v>312</v>
      </c>
      <c r="B105" s="5" t="s">
        <v>154</v>
      </c>
      <c r="C105" s="56">
        <f>'1. melléklet'!C105+'2. melléklet'!C105</f>
        <v>0</v>
      </c>
      <c r="D105" s="56">
        <f>'1. melléklet'!D105+'2. melléklet'!D105</f>
        <v>0</v>
      </c>
      <c r="E105" s="56">
        <f>'1. melléklet'!E105+'2. melléklet'!E105</f>
        <v>0</v>
      </c>
      <c r="F105" s="45">
        <f t="shared" si="1"/>
        <v>0</v>
      </c>
    </row>
    <row r="106" spans="1:6" x14ac:dyDescent="0.25">
      <c r="A106" s="25" t="s">
        <v>343</v>
      </c>
      <c r="B106" s="3" t="s">
        <v>155</v>
      </c>
      <c r="C106" s="54">
        <f>'1. melléklet'!C106+'2. melléklet'!C106</f>
        <v>0</v>
      </c>
      <c r="D106" s="54">
        <f>'1. melléklet'!D106+'2. melléklet'!D106</f>
        <v>0</v>
      </c>
      <c r="E106" s="54">
        <f>'1. melléklet'!E106+'2. melléklet'!E106</f>
        <v>0</v>
      </c>
      <c r="F106" s="55">
        <f t="shared" si="1"/>
        <v>0</v>
      </c>
    </row>
    <row r="107" spans="1:6" x14ac:dyDescent="0.25">
      <c r="A107" s="25" t="s">
        <v>315</v>
      </c>
      <c r="B107" s="3" t="s">
        <v>156</v>
      </c>
      <c r="C107" s="54">
        <f>'1. melléklet'!C107+'2. melléklet'!C107</f>
        <v>0</v>
      </c>
      <c r="D107" s="54">
        <f>'1. melléklet'!D107+'2. melléklet'!D107</f>
        <v>0</v>
      </c>
      <c r="E107" s="54">
        <f>'1. melléklet'!E107+'2. melléklet'!E107</f>
        <v>0</v>
      </c>
      <c r="F107" s="55">
        <f t="shared" si="1"/>
        <v>0</v>
      </c>
    </row>
    <row r="108" spans="1:6" x14ac:dyDescent="0.25">
      <c r="A108" s="9" t="s">
        <v>157</v>
      </c>
      <c r="B108" s="3" t="s">
        <v>158</v>
      </c>
      <c r="C108" s="54">
        <f>'1. melléklet'!C108+'2. melléklet'!C108</f>
        <v>0</v>
      </c>
      <c r="D108" s="54">
        <f>'1. melléklet'!D108+'2. melléklet'!D108</f>
        <v>0</v>
      </c>
      <c r="E108" s="54">
        <f>'1. melléklet'!E108+'2. melléklet'!E108</f>
        <v>0</v>
      </c>
      <c r="F108" s="55">
        <f t="shared" si="1"/>
        <v>0</v>
      </c>
    </row>
    <row r="109" spans="1:6" x14ac:dyDescent="0.25">
      <c r="A109" s="9" t="s">
        <v>344</v>
      </c>
      <c r="B109" s="3" t="s">
        <v>159</v>
      </c>
      <c r="C109" s="54">
        <f>'1. melléklet'!C109+'2. melléklet'!C109</f>
        <v>0</v>
      </c>
      <c r="D109" s="54">
        <f>'1. melléklet'!D109+'2. melléklet'!D109</f>
        <v>0</v>
      </c>
      <c r="E109" s="54">
        <f>'1. melléklet'!E109+'2. melléklet'!E109</f>
        <v>0</v>
      </c>
      <c r="F109" s="55">
        <f t="shared" si="1"/>
        <v>0</v>
      </c>
    </row>
    <row r="110" spans="1:6" s="44" customFormat="1" x14ac:dyDescent="0.25">
      <c r="A110" s="10" t="s">
        <v>313</v>
      </c>
      <c r="B110" s="5" t="s">
        <v>160</v>
      </c>
      <c r="C110" s="56">
        <f>'1. melléklet'!C110+'2. melléklet'!C110</f>
        <v>0</v>
      </c>
      <c r="D110" s="56">
        <f>'1. melléklet'!D110+'2. melléklet'!D110</f>
        <v>0</v>
      </c>
      <c r="E110" s="56">
        <f>'1. melléklet'!E110+'2. melléklet'!E110</f>
        <v>0</v>
      </c>
      <c r="F110" s="45">
        <f t="shared" si="1"/>
        <v>0</v>
      </c>
    </row>
    <row r="111" spans="1:6" s="44" customFormat="1" x14ac:dyDescent="0.25">
      <c r="A111" s="10" t="s">
        <v>161</v>
      </c>
      <c r="B111" s="5" t="s">
        <v>162</v>
      </c>
      <c r="C111" s="56">
        <f>'1. melléklet'!C111+'2. melléklet'!C111</f>
        <v>0</v>
      </c>
      <c r="D111" s="56">
        <f>'1. melléklet'!D111+'2. melléklet'!D111</f>
        <v>0</v>
      </c>
      <c r="E111" s="56">
        <f>'1. melléklet'!E111+'2. melléklet'!E111</f>
        <v>0</v>
      </c>
      <c r="F111" s="45">
        <f t="shared" si="1"/>
        <v>0</v>
      </c>
    </row>
    <row r="112" spans="1:6" s="44" customFormat="1" x14ac:dyDescent="0.25">
      <c r="A112" s="10" t="s">
        <v>163</v>
      </c>
      <c r="B112" s="5" t="s">
        <v>164</v>
      </c>
      <c r="C112" s="56">
        <f>'1. melléklet'!C112+'2. melléklet'!C112</f>
        <v>1252636</v>
      </c>
      <c r="D112" s="56">
        <f>'1. melléklet'!D112+'2. melléklet'!D112</f>
        <v>0</v>
      </c>
      <c r="E112" s="56">
        <f>'1. melléklet'!E112+'2. melléklet'!E112</f>
        <v>0</v>
      </c>
      <c r="F112" s="45">
        <f t="shared" si="1"/>
        <v>1252636</v>
      </c>
    </row>
    <row r="113" spans="1:6" s="44" customFormat="1" x14ac:dyDescent="0.25">
      <c r="A113" s="10" t="s">
        <v>165</v>
      </c>
      <c r="B113" s="5" t="s">
        <v>166</v>
      </c>
      <c r="C113" s="56">
        <v>0</v>
      </c>
      <c r="D113" s="56">
        <f>'1. melléklet'!D113+'2. melléklet'!D113</f>
        <v>0</v>
      </c>
      <c r="E113" s="56">
        <f>'1. melléklet'!E113+'2. melléklet'!E113</f>
        <v>0</v>
      </c>
      <c r="F113" s="45">
        <f t="shared" si="1"/>
        <v>0</v>
      </c>
    </row>
    <row r="114" spans="1:6" s="44" customFormat="1" x14ac:dyDescent="0.25">
      <c r="A114" s="10" t="s">
        <v>167</v>
      </c>
      <c r="B114" s="5" t="s">
        <v>168</v>
      </c>
      <c r="C114" s="61">
        <f>'1. melléklet'!C114+'2. melléklet'!C114</f>
        <v>0</v>
      </c>
      <c r="D114" s="61">
        <f>'1. melléklet'!D114+'2. melléklet'!D114</f>
        <v>0</v>
      </c>
      <c r="E114" s="61">
        <f>'1. melléklet'!E114+'2. melléklet'!E114</f>
        <v>0</v>
      </c>
      <c r="F114" s="45">
        <f t="shared" si="1"/>
        <v>0</v>
      </c>
    </row>
    <row r="115" spans="1:6" s="44" customFormat="1" x14ac:dyDescent="0.25">
      <c r="A115" s="10" t="s">
        <v>169</v>
      </c>
      <c r="B115" s="5" t="s">
        <v>170</v>
      </c>
      <c r="C115" s="61">
        <f>'1. melléklet'!C115+'2. melléklet'!C115</f>
        <v>0</v>
      </c>
      <c r="D115" s="61">
        <f>'1. melléklet'!D115+'2. melléklet'!D115</f>
        <v>0</v>
      </c>
      <c r="E115" s="61">
        <f>'1. melléklet'!E115+'2. melléklet'!E115</f>
        <v>0</v>
      </c>
      <c r="F115" s="45">
        <f t="shared" si="1"/>
        <v>0</v>
      </c>
    </row>
    <row r="116" spans="1:6" s="44" customFormat="1" x14ac:dyDescent="0.25">
      <c r="A116" s="10" t="s">
        <v>171</v>
      </c>
      <c r="B116" s="5" t="s">
        <v>172</v>
      </c>
      <c r="C116" s="61">
        <f>'1. melléklet'!C116+'2. melléklet'!C116</f>
        <v>0</v>
      </c>
      <c r="D116" s="61">
        <f>'1. melléklet'!D116+'2. melléklet'!D116</f>
        <v>0</v>
      </c>
      <c r="E116" s="61">
        <f>'1. melléklet'!E116+'2. melléklet'!E116</f>
        <v>0</v>
      </c>
      <c r="F116" s="45">
        <f t="shared" si="1"/>
        <v>0</v>
      </c>
    </row>
    <row r="117" spans="1:6" s="44" customFormat="1" ht="15.75" x14ac:dyDescent="0.25">
      <c r="A117" s="26" t="s">
        <v>314</v>
      </c>
      <c r="B117" s="27" t="s">
        <v>173</v>
      </c>
      <c r="C117" s="62">
        <f>SUM(C105+C110+C111+C112+C113+C114+C115+C116)</f>
        <v>1252636</v>
      </c>
      <c r="D117" s="62">
        <f t="shared" ref="D117:F117" si="2">SUM(D105+D110+D111+D112+D113+D114+D115+D116)</f>
        <v>0</v>
      </c>
      <c r="E117" s="62">
        <f t="shared" si="2"/>
        <v>0</v>
      </c>
      <c r="F117" s="62">
        <f t="shared" si="2"/>
        <v>1252636</v>
      </c>
    </row>
    <row r="118" spans="1:6" x14ac:dyDescent="0.25">
      <c r="A118" s="25" t="s">
        <v>174</v>
      </c>
      <c r="B118" s="3" t="s">
        <v>175</v>
      </c>
      <c r="C118" s="54">
        <f>'1. melléklet'!C118+'2. melléklet'!C118</f>
        <v>0</v>
      </c>
      <c r="D118" s="54">
        <f>'1. melléklet'!D118+'2. melléklet'!D118</f>
        <v>0</v>
      </c>
      <c r="E118" s="54">
        <f>'1. melléklet'!E118+'2. melléklet'!E118</f>
        <v>0</v>
      </c>
      <c r="F118" s="55">
        <f t="shared" si="1"/>
        <v>0</v>
      </c>
    </row>
    <row r="119" spans="1:6" x14ac:dyDescent="0.25">
      <c r="A119" s="9" t="s">
        <v>176</v>
      </c>
      <c r="B119" s="3" t="s">
        <v>177</v>
      </c>
      <c r="C119" s="54">
        <f>'1. melléklet'!C119+'2. melléklet'!C119</f>
        <v>0</v>
      </c>
      <c r="D119" s="54">
        <f>'1. melléklet'!D119+'2. melléklet'!D119</f>
        <v>0</v>
      </c>
      <c r="E119" s="54">
        <f>'1. melléklet'!E119+'2. melléklet'!E119</f>
        <v>0</v>
      </c>
      <c r="F119" s="55">
        <f t="shared" si="1"/>
        <v>0</v>
      </c>
    </row>
    <row r="120" spans="1:6" x14ac:dyDescent="0.25">
      <c r="A120" s="25" t="s">
        <v>345</v>
      </c>
      <c r="B120" s="3" t="s">
        <v>178</v>
      </c>
      <c r="C120" s="54">
        <f>'1. melléklet'!C120+'2. melléklet'!C120</f>
        <v>0</v>
      </c>
      <c r="D120" s="54">
        <f>'1. melléklet'!D120+'2. melléklet'!D120</f>
        <v>0</v>
      </c>
      <c r="E120" s="54">
        <f>'1. melléklet'!E120+'2. melléklet'!E120</f>
        <v>0</v>
      </c>
      <c r="F120" s="55">
        <f t="shared" si="1"/>
        <v>0</v>
      </c>
    </row>
    <row r="121" spans="1:6" x14ac:dyDescent="0.25">
      <c r="A121" s="25" t="s">
        <v>316</v>
      </c>
      <c r="B121" s="3" t="s">
        <v>179</v>
      </c>
      <c r="C121" s="54">
        <f>'1. melléklet'!C121+'2. melléklet'!C121</f>
        <v>0</v>
      </c>
      <c r="D121" s="54">
        <f>'1. melléklet'!D121+'2. melléklet'!D121</f>
        <v>0</v>
      </c>
      <c r="E121" s="54">
        <f>'1. melléklet'!E121+'2. melléklet'!E121</f>
        <v>0</v>
      </c>
      <c r="F121" s="55">
        <f t="shared" si="1"/>
        <v>0</v>
      </c>
    </row>
    <row r="122" spans="1:6" s="44" customFormat="1" x14ac:dyDescent="0.25">
      <c r="A122" s="26" t="s">
        <v>317</v>
      </c>
      <c r="B122" s="27" t="s">
        <v>180</v>
      </c>
      <c r="C122" s="56">
        <f>'1. melléklet'!C122+'2. melléklet'!C122</f>
        <v>0</v>
      </c>
      <c r="D122" s="56">
        <f>'1. melléklet'!D122+'2. melléklet'!D122</f>
        <v>0</v>
      </c>
      <c r="E122" s="56">
        <f>'1. melléklet'!E122+'2. melléklet'!E122</f>
        <v>0</v>
      </c>
      <c r="F122" s="45">
        <f t="shared" si="1"/>
        <v>0</v>
      </c>
    </row>
    <row r="123" spans="1:6" x14ac:dyDescent="0.25">
      <c r="A123" s="9" t="s">
        <v>181</v>
      </c>
      <c r="B123" s="3" t="s">
        <v>182</v>
      </c>
      <c r="C123" s="54">
        <f>'1. melléklet'!C123+'2. melléklet'!C123</f>
        <v>0</v>
      </c>
      <c r="D123" s="54">
        <f>'1. melléklet'!D123+'2. melléklet'!D123</f>
        <v>0</v>
      </c>
      <c r="E123" s="54">
        <f>'1. melléklet'!E123+'2. melléklet'!E123</f>
        <v>0</v>
      </c>
      <c r="F123" s="55">
        <f t="shared" si="1"/>
        <v>0</v>
      </c>
    </row>
    <row r="124" spans="1:6" s="44" customFormat="1" ht="15.75" x14ac:dyDescent="0.25">
      <c r="A124" s="28" t="s">
        <v>349</v>
      </c>
      <c r="B124" s="29" t="s">
        <v>183</v>
      </c>
      <c r="C124" s="62">
        <f>SUM(C117+C122+C123)</f>
        <v>1252636</v>
      </c>
      <c r="D124" s="62">
        <f>'1. melléklet'!D124+'2. melléklet'!D124</f>
        <v>0</v>
      </c>
      <c r="E124" s="62">
        <f>'1. melléklet'!E124+'2. melléklet'!E124</f>
        <v>0</v>
      </c>
      <c r="F124" s="62">
        <f t="shared" si="1"/>
        <v>1252636</v>
      </c>
    </row>
    <row r="125" spans="1:6" s="44" customFormat="1" ht="17.25" x14ac:dyDescent="0.3">
      <c r="A125" s="46" t="s">
        <v>385</v>
      </c>
      <c r="B125" s="46"/>
      <c r="C125" s="59">
        <f>SUM(C101+C124)</f>
        <v>101692246</v>
      </c>
      <c r="D125" s="59">
        <f t="shared" ref="D125:F125" si="3">SUM(D101+D124)</f>
        <v>0</v>
      </c>
      <c r="E125" s="59">
        <f t="shared" si="3"/>
        <v>13000</v>
      </c>
      <c r="F125" s="59">
        <f t="shared" si="3"/>
        <v>101705246</v>
      </c>
    </row>
    <row r="126" spans="1:6" x14ac:dyDescent="0.25">
      <c r="B126" s="14"/>
      <c r="C126" s="14"/>
      <c r="D126" s="14"/>
      <c r="E126" s="14"/>
      <c r="F126" s="14"/>
    </row>
    <row r="127" spans="1:6" x14ac:dyDescent="0.25">
      <c r="B127" s="14"/>
      <c r="C127" s="14"/>
      <c r="D127" s="14"/>
      <c r="E127" s="14"/>
      <c r="F127" s="14"/>
    </row>
    <row r="128" spans="1:6" x14ac:dyDescent="0.25">
      <c r="B128" s="14"/>
      <c r="C128" s="14"/>
      <c r="D128" s="14"/>
      <c r="E128" s="14"/>
      <c r="F128" s="14"/>
    </row>
    <row r="129" spans="2:6" x14ac:dyDescent="0.25">
      <c r="B129" s="14"/>
      <c r="C129" s="14"/>
      <c r="D129" s="14"/>
      <c r="E129" s="14"/>
      <c r="F129" s="14"/>
    </row>
    <row r="130" spans="2:6" x14ac:dyDescent="0.25">
      <c r="B130" s="14"/>
      <c r="C130" s="14"/>
      <c r="D130" s="14"/>
      <c r="E130" s="14"/>
      <c r="F130" s="14"/>
    </row>
    <row r="131" spans="2:6" x14ac:dyDescent="0.25">
      <c r="B131" s="14"/>
      <c r="C131" s="14"/>
      <c r="D131" s="14"/>
      <c r="E131" s="14"/>
      <c r="F131" s="14"/>
    </row>
    <row r="132" spans="2:6" x14ac:dyDescent="0.25">
      <c r="B132" s="14"/>
      <c r="C132" s="14"/>
      <c r="D132" s="14"/>
      <c r="E132" s="14"/>
      <c r="F132" s="14"/>
    </row>
    <row r="133" spans="2:6" x14ac:dyDescent="0.25">
      <c r="B133" s="14"/>
      <c r="C133" s="14"/>
      <c r="D133" s="14"/>
      <c r="E133" s="14"/>
      <c r="F133" s="14"/>
    </row>
    <row r="134" spans="2:6" x14ac:dyDescent="0.25">
      <c r="B134" s="14"/>
      <c r="C134" s="14"/>
      <c r="D134" s="14"/>
      <c r="E134" s="14"/>
      <c r="F134" s="14"/>
    </row>
    <row r="135" spans="2:6" x14ac:dyDescent="0.25">
      <c r="B135" s="14"/>
      <c r="C135" s="14"/>
      <c r="D135" s="14"/>
      <c r="E135" s="14"/>
      <c r="F135" s="14"/>
    </row>
    <row r="136" spans="2:6" x14ac:dyDescent="0.25">
      <c r="B136" s="14"/>
      <c r="C136" s="14"/>
      <c r="D136" s="14"/>
      <c r="E136" s="14"/>
      <c r="F136" s="14"/>
    </row>
    <row r="137" spans="2:6" x14ac:dyDescent="0.25">
      <c r="B137" s="14"/>
      <c r="C137" s="14"/>
      <c r="D137" s="14"/>
      <c r="E137" s="14"/>
      <c r="F137" s="14"/>
    </row>
    <row r="138" spans="2:6" x14ac:dyDescent="0.25">
      <c r="B138" s="14"/>
      <c r="C138" s="14"/>
      <c r="D138" s="14"/>
      <c r="E138" s="14"/>
      <c r="F138" s="14"/>
    </row>
    <row r="139" spans="2:6" x14ac:dyDescent="0.25">
      <c r="B139" s="14"/>
      <c r="C139" s="14"/>
      <c r="D139" s="14"/>
      <c r="E139" s="14"/>
      <c r="F139" s="14"/>
    </row>
    <row r="140" spans="2:6" x14ac:dyDescent="0.25">
      <c r="B140" s="14"/>
      <c r="C140" s="14"/>
      <c r="D140" s="14"/>
      <c r="E140" s="14"/>
      <c r="F140" s="14"/>
    </row>
    <row r="141" spans="2:6" x14ac:dyDescent="0.25">
      <c r="B141" s="14"/>
      <c r="C141" s="14"/>
      <c r="D141" s="14"/>
      <c r="E141" s="14"/>
      <c r="F141" s="14"/>
    </row>
    <row r="142" spans="2:6" x14ac:dyDescent="0.25">
      <c r="B142" s="14"/>
      <c r="C142" s="14"/>
      <c r="D142" s="14"/>
      <c r="E142" s="14"/>
      <c r="F142" s="14"/>
    </row>
    <row r="143" spans="2:6" x14ac:dyDescent="0.25">
      <c r="B143" s="14"/>
      <c r="C143" s="14"/>
      <c r="D143" s="14"/>
      <c r="E143" s="14"/>
      <c r="F143" s="14"/>
    </row>
    <row r="144" spans="2:6" x14ac:dyDescent="0.25">
      <c r="B144" s="14"/>
      <c r="C144" s="14"/>
      <c r="D144" s="14"/>
      <c r="E144" s="14"/>
      <c r="F144" s="14"/>
    </row>
    <row r="145" spans="2:6" x14ac:dyDescent="0.25">
      <c r="B145" s="14"/>
      <c r="C145" s="14"/>
      <c r="D145" s="14"/>
      <c r="E145" s="14"/>
      <c r="F145" s="14"/>
    </row>
    <row r="146" spans="2:6" x14ac:dyDescent="0.25">
      <c r="B146" s="14"/>
      <c r="C146" s="14"/>
      <c r="D146" s="14"/>
      <c r="E146" s="14"/>
      <c r="F146" s="14"/>
    </row>
    <row r="147" spans="2:6" x14ac:dyDescent="0.25">
      <c r="B147" s="14"/>
      <c r="C147" s="14"/>
      <c r="D147" s="14"/>
      <c r="E147" s="14"/>
      <c r="F147" s="14"/>
    </row>
    <row r="148" spans="2:6" x14ac:dyDescent="0.25">
      <c r="B148" s="14"/>
      <c r="C148" s="14"/>
      <c r="D148" s="14"/>
      <c r="E148" s="14"/>
      <c r="F148" s="14"/>
    </row>
    <row r="149" spans="2:6" x14ac:dyDescent="0.25">
      <c r="B149" s="14"/>
      <c r="C149" s="14"/>
      <c r="D149" s="14"/>
      <c r="E149" s="14"/>
      <c r="F149" s="14"/>
    </row>
    <row r="150" spans="2:6" x14ac:dyDescent="0.25">
      <c r="B150" s="14"/>
      <c r="C150" s="14"/>
      <c r="D150" s="14"/>
      <c r="E150" s="14"/>
      <c r="F150" s="14"/>
    </row>
    <row r="151" spans="2:6" x14ac:dyDescent="0.25">
      <c r="B151" s="14"/>
      <c r="C151" s="14"/>
      <c r="D151" s="14"/>
      <c r="E151" s="14"/>
      <c r="F151" s="14"/>
    </row>
    <row r="152" spans="2:6" x14ac:dyDescent="0.25">
      <c r="B152" s="14"/>
      <c r="C152" s="14"/>
      <c r="D152" s="14"/>
      <c r="E152" s="14"/>
      <c r="F152" s="14"/>
    </row>
    <row r="153" spans="2:6" x14ac:dyDescent="0.25">
      <c r="B153" s="14"/>
      <c r="C153" s="14"/>
      <c r="D153" s="14"/>
      <c r="E153" s="14"/>
      <c r="F153" s="14"/>
    </row>
    <row r="154" spans="2:6" x14ac:dyDescent="0.25">
      <c r="B154" s="14"/>
      <c r="C154" s="14"/>
      <c r="D154" s="14"/>
      <c r="E154" s="14"/>
      <c r="F154" s="14"/>
    </row>
    <row r="155" spans="2:6" x14ac:dyDescent="0.25">
      <c r="B155" s="14"/>
      <c r="C155" s="14"/>
      <c r="D155" s="14"/>
      <c r="E155" s="14"/>
      <c r="F155" s="14"/>
    </row>
    <row r="156" spans="2:6" x14ac:dyDescent="0.25">
      <c r="B156" s="14"/>
      <c r="C156" s="14"/>
      <c r="D156" s="14"/>
      <c r="E156" s="14"/>
      <c r="F156" s="14"/>
    </row>
    <row r="157" spans="2:6" x14ac:dyDescent="0.25">
      <c r="B157" s="14"/>
      <c r="C157" s="14"/>
      <c r="D157" s="14"/>
      <c r="E157" s="14"/>
      <c r="F157" s="14"/>
    </row>
    <row r="158" spans="2:6" x14ac:dyDescent="0.25">
      <c r="B158" s="14"/>
      <c r="C158" s="14"/>
      <c r="D158" s="14"/>
      <c r="E158" s="14"/>
      <c r="F158" s="14"/>
    </row>
    <row r="159" spans="2:6" x14ac:dyDescent="0.25">
      <c r="B159" s="14"/>
      <c r="C159" s="14"/>
      <c r="D159" s="14"/>
      <c r="E159" s="14"/>
      <c r="F159" s="14"/>
    </row>
    <row r="160" spans="2:6" x14ac:dyDescent="0.25">
      <c r="B160" s="14"/>
      <c r="C160" s="14"/>
      <c r="D160" s="14"/>
      <c r="E160" s="14"/>
      <c r="F160" s="14"/>
    </row>
    <row r="161" spans="2:6" x14ac:dyDescent="0.25">
      <c r="B161" s="14"/>
      <c r="C161" s="14"/>
      <c r="D161" s="14"/>
      <c r="E161" s="14"/>
      <c r="F161" s="14"/>
    </row>
    <row r="162" spans="2:6" x14ac:dyDescent="0.25">
      <c r="B162" s="14"/>
      <c r="C162" s="14"/>
      <c r="D162" s="14"/>
      <c r="E162" s="14"/>
      <c r="F162" s="14"/>
    </row>
    <row r="163" spans="2:6" x14ac:dyDescent="0.25">
      <c r="B163" s="14"/>
      <c r="C163" s="14"/>
      <c r="D163" s="14"/>
      <c r="E163" s="14"/>
      <c r="F163" s="14"/>
    </row>
    <row r="164" spans="2:6" x14ac:dyDescent="0.25">
      <c r="B164" s="14"/>
      <c r="C164" s="14"/>
      <c r="D164" s="14"/>
      <c r="E164" s="14"/>
      <c r="F164" s="14"/>
    </row>
    <row r="165" spans="2:6" x14ac:dyDescent="0.25">
      <c r="B165" s="14"/>
      <c r="C165" s="14"/>
      <c r="D165" s="14"/>
      <c r="E165" s="14"/>
      <c r="F165" s="14"/>
    </row>
    <row r="166" spans="2:6" x14ac:dyDescent="0.25">
      <c r="B166" s="14"/>
      <c r="C166" s="14"/>
      <c r="D166" s="14"/>
      <c r="E166" s="14"/>
      <c r="F166" s="14"/>
    </row>
    <row r="167" spans="2:6" x14ac:dyDescent="0.25">
      <c r="B167" s="14"/>
      <c r="C167" s="14"/>
      <c r="D167" s="14"/>
      <c r="E167" s="14"/>
      <c r="F167" s="14"/>
    </row>
    <row r="168" spans="2:6" x14ac:dyDescent="0.25">
      <c r="B168" s="14"/>
      <c r="C168" s="14"/>
      <c r="D168" s="14"/>
      <c r="E168" s="14"/>
      <c r="F168" s="14"/>
    </row>
    <row r="169" spans="2:6" x14ac:dyDescent="0.25">
      <c r="B169" s="14"/>
      <c r="C169" s="14"/>
      <c r="D169" s="14"/>
      <c r="E169" s="14"/>
      <c r="F169" s="14"/>
    </row>
    <row r="170" spans="2:6" x14ac:dyDescent="0.25">
      <c r="B170" s="14"/>
      <c r="C170" s="14"/>
      <c r="D170" s="14"/>
      <c r="E170" s="14"/>
      <c r="F170" s="14"/>
    </row>
    <row r="171" spans="2:6" x14ac:dyDescent="0.25">
      <c r="B171" s="14"/>
      <c r="C171" s="14"/>
      <c r="D171" s="14"/>
      <c r="E171" s="14"/>
      <c r="F171" s="14"/>
    </row>
    <row r="172" spans="2:6" x14ac:dyDescent="0.25">
      <c r="B172" s="14"/>
      <c r="C172" s="14"/>
      <c r="D172" s="14"/>
      <c r="E172" s="14"/>
      <c r="F172" s="14"/>
    </row>
    <row r="173" spans="2:6" x14ac:dyDescent="0.25">
      <c r="B173" s="14"/>
      <c r="C173" s="14"/>
      <c r="D173" s="14"/>
      <c r="E173" s="14"/>
      <c r="F173" s="14"/>
    </row>
    <row r="174" spans="2:6" x14ac:dyDescent="0.25">
      <c r="B174" s="14"/>
      <c r="C174" s="14"/>
      <c r="D174" s="14"/>
      <c r="E174" s="14"/>
      <c r="F174" s="14"/>
    </row>
  </sheetData>
  <mergeCells count="4">
    <mergeCell ref="C1:K1"/>
    <mergeCell ref="A3:F3"/>
    <mergeCell ref="A4:F4"/>
    <mergeCell ref="C6:F6"/>
  </mergeCells>
  <phoneticPr fontId="18" type="noConversion"/>
  <pageMargins left="0.75" right="0.75" top="1" bottom="1" header="0.5" footer="0.5"/>
  <pageSetup paperSize="9" scale="3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98"/>
  <sheetViews>
    <sheetView view="pageBreakPreview" zoomScale="85" zoomScaleNormal="100" workbookViewId="0">
      <selection activeCell="B2" sqref="B2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customWidth="1"/>
    <col min="9" max="9" width="12.140625" customWidth="1"/>
    <col min="10" max="10" width="14" customWidth="1"/>
    <col min="11" max="11" width="11.28515625" customWidth="1"/>
    <col min="12" max="12" width="11.42578125" customWidth="1"/>
    <col min="13" max="13" width="11.140625" customWidth="1"/>
    <col min="14" max="14" width="10.7109375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10" x14ac:dyDescent="0.25">
      <c r="B1" s="73" t="s">
        <v>435</v>
      </c>
      <c r="C1" s="73"/>
      <c r="D1" s="73"/>
      <c r="E1" s="73"/>
      <c r="F1" s="73"/>
      <c r="G1" s="73"/>
      <c r="H1" s="73"/>
      <c r="I1" s="73"/>
      <c r="J1" s="73"/>
    </row>
    <row r="3" spans="1:10" ht="24" customHeight="1" x14ac:dyDescent="0.25">
      <c r="A3" s="68" t="s">
        <v>425</v>
      </c>
      <c r="B3" s="74"/>
      <c r="C3" s="74"/>
      <c r="D3" s="74"/>
      <c r="E3" s="74"/>
      <c r="F3" s="70"/>
    </row>
    <row r="4" spans="1:10" ht="24" customHeight="1" x14ac:dyDescent="0.25">
      <c r="A4" s="71" t="s">
        <v>427</v>
      </c>
      <c r="B4" s="69"/>
      <c r="C4" s="69"/>
      <c r="D4" s="69"/>
      <c r="E4" s="69"/>
      <c r="F4" s="70"/>
      <c r="H4" s="40"/>
    </row>
    <row r="5" spans="1:10" ht="18" x14ac:dyDescent="0.25">
      <c r="A5" s="49"/>
    </row>
    <row r="6" spans="1:10" x14ac:dyDescent="0.25">
      <c r="A6" s="43" t="s">
        <v>421</v>
      </c>
      <c r="C6" s="67" t="s">
        <v>411</v>
      </c>
      <c r="D6" s="67"/>
      <c r="E6" s="67"/>
      <c r="F6" s="67"/>
      <c r="G6" s="67" t="s">
        <v>429</v>
      </c>
      <c r="H6" s="67"/>
      <c r="I6" s="67"/>
      <c r="J6" s="67"/>
    </row>
    <row r="7" spans="1:10" ht="45" x14ac:dyDescent="0.3">
      <c r="A7" s="1" t="s">
        <v>12</v>
      </c>
      <c r="B7" s="2" t="s">
        <v>4</v>
      </c>
      <c r="C7" s="50" t="s">
        <v>404</v>
      </c>
      <c r="D7" s="50" t="s">
        <v>405</v>
      </c>
      <c r="E7" s="50" t="s">
        <v>7</v>
      </c>
      <c r="F7" s="51" t="s">
        <v>3</v>
      </c>
      <c r="G7" s="50" t="s">
        <v>404</v>
      </c>
      <c r="H7" s="50" t="s">
        <v>405</v>
      </c>
      <c r="I7" s="50" t="s">
        <v>7</v>
      </c>
      <c r="J7" s="51" t="s">
        <v>3</v>
      </c>
    </row>
    <row r="8" spans="1:10" ht="15" customHeight="1" x14ac:dyDescent="0.25">
      <c r="A8" s="19" t="s">
        <v>184</v>
      </c>
      <c r="B8" s="4" t="s">
        <v>185</v>
      </c>
      <c r="C8" s="42">
        <v>12568964</v>
      </c>
      <c r="D8" s="42">
        <v>0</v>
      </c>
      <c r="E8" s="42">
        <v>0</v>
      </c>
      <c r="F8" s="42">
        <f>SUM(C8:E8)</f>
        <v>12568964</v>
      </c>
      <c r="G8" s="42">
        <v>12568964</v>
      </c>
      <c r="H8" s="42">
        <v>0</v>
      </c>
      <c r="I8" s="42">
        <v>0</v>
      </c>
      <c r="J8" s="42">
        <f>SUM(G8:I8)</f>
        <v>12568964</v>
      </c>
    </row>
    <row r="9" spans="1:10" ht="15" customHeight="1" x14ac:dyDescent="0.25">
      <c r="A9" s="3" t="s">
        <v>186</v>
      </c>
      <c r="B9" s="4" t="s">
        <v>187</v>
      </c>
      <c r="C9" s="42">
        <v>16371544</v>
      </c>
      <c r="D9" s="42">
        <v>0</v>
      </c>
      <c r="E9" s="42">
        <v>0</v>
      </c>
      <c r="F9" s="42">
        <f t="shared" ref="F9:F72" si="0">SUM(C9:E9)</f>
        <v>16371544</v>
      </c>
      <c r="G9" s="42">
        <v>16371544</v>
      </c>
      <c r="H9" s="42">
        <v>0</v>
      </c>
      <c r="I9" s="42">
        <v>0</v>
      </c>
      <c r="J9" s="42">
        <f t="shared" ref="J9:J72" si="1">SUM(G9:I9)</f>
        <v>16371544</v>
      </c>
    </row>
    <row r="10" spans="1:10" ht="15" customHeight="1" x14ac:dyDescent="0.25">
      <c r="A10" s="3" t="s">
        <v>188</v>
      </c>
      <c r="B10" s="4" t="s">
        <v>189</v>
      </c>
      <c r="C10" s="42">
        <v>4719340</v>
      </c>
      <c r="D10" s="42">
        <v>0</v>
      </c>
      <c r="E10" s="42">
        <v>0</v>
      </c>
      <c r="F10" s="42">
        <f t="shared" si="0"/>
        <v>4719340</v>
      </c>
      <c r="G10" s="42">
        <v>4719340</v>
      </c>
      <c r="H10" s="42">
        <v>0</v>
      </c>
      <c r="I10" s="42">
        <v>0</v>
      </c>
      <c r="J10" s="42">
        <f t="shared" si="1"/>
        <v>4719340</v>
      </c>
    </row>
    <row r="11" spans="1:10" ht="15" customHeight="1" x14ac:dyDescent="0.25">
      <c r="A11" s="3" t="s">
        <v>190</v>
      </c>
      <c r="B11" s="4" t="s">
        <v>191</v>
      </c>
      <c r="C11" s="42">
        <v>1800000</v>
      </c>
      <c r="D11" s="42">
        <v>0</v>
      </c>
      <c r="E11" s="42">
        <v>0</v>
      </c>
      <c r="F11" s="42">
        <f t="shared" si="0"/>
        <v>1800000</v>
      </c>
      <c r="G11" s="42">
        <v>1800000</v>
      </c>
      <c r="H11" s="42">
        <v>0</v>
      </c>
      <c r="I11" s="42">
        <v>0</v>
      </c>
      <c r="J11" s="42">
        <f t="shared" si="1"/>
        <v>1800000</v>
      </c>
    </row>
    <row r="12" spans="1:10" ht="15" customHeight="1" x14ac:dyDescent="0.25">
      <c r="A12" s="3" t="s">
        <v>192</v>
      </c>
      <c r="B12" s="4" t="s">
        <v>193</v>
      </c>
      <c r="C12" s="42">
        <v>0</v>
      </c>
      <c r="D12" s="42">
        <v>0</v>
      </c>
      <c r="E12" s="42">
        <v>0</v>
      </c>
      <c r="F12" s="42">
        <f t="shared" si="0"/>
        <v>0</v>
      </c>
      <c r="G12" s="76">
        <v>266</v>
      </c>
      <c r="H12" s="42">
        <v>0</v>
      </c>
      <c r="I12" s="42">
        <v>0</v>
      </c>
      <c r="J12" s="76">
        <v>266</v>
      </c>
    </row>
    <row r="13" spans="1:10" ht="15" customHeight="1" x14ac:dyDescent="0.25">
      <c r="A13" s="3" t="s">
        <v>420</v>
      </c>
      <c r="B13" s="4" t="s">
        <v>194</v>
      </c>
      <c r="C13" s="42">
        <v>0</v>
      </c>
      <c r="D13" s="42">
        <v>0</v>
      </c>
      <c r="E13" s="42">
        <v>0</v>
      </c>
      <c r="F13" s="42">
        <f t="shared" si="0"/>
        <v>0</v>
      </c>
      <c r="G13" s="42">
        <v>0</v>
      </c>
      <c r="H13" s="42">
        <v>0</v>
      </c>
      <c r="I13" s="42">
        <v>0</v>
      </c>
      <c r="J13" s="42">
        <f t="shared" si="1"/>
        <v>0</v>
      </c>
    </row>
    <row r="14" spans="1:10" s="44" customFormat="1" ht="15" customHeight="1" x14ac:dyDescent="0.25">
      <c r="A14" s="5" t="s">
        <v>387</v>
      </c>
      <c r="B14" s="6" t="s">
        <v>195</v>
      </c>
      <c r="C14" s="45">
        <f>SUM(C8:C13)</f>
        <v>35459848</v>
      </c>
      <c r="D14" s="45">
        <f>SUM(D8:D13)</f>
        <v>0</v>
      </c>
      <c r="E14" s="45">
        <f>SUM(E8:E13)</f>
        <v>0</v>
      </c>
      <c r="F14" s="45">
        <f t="shared" si="0"/>
        <v>35459848</v>
      </c>
      <c r="G14" s="45">
        <f>SUM(G8:G13)</f>
        <v>35460114</v>
      </c>
      <c r="H14" s="45">
        <f>SUM(H8:H13)</f>
        <v>0</v>
      </c>
      <c r="I14" s="45">
        <f>SUM(I8:I13)</f>
        <v>0</v>
      </c>
      <c r="J14" s="45">
        <f>SUM(J8:J13)</f>
        <v>35460114</v>
      </c>
    </row>
    <row r="15" spans="1:10" ht="15" customHeight="1" x14ac:dyDescent="0.25">
      <c r="A15" s="3" t="s">
        <v>196</v>
      </c>
      <c r="B15" s="4" t="s">
        <v>197</v>
      </c>
      <c r="C15" s="42">
        <v>0</v>
      </c>
      <c r="D15" s="42">
        <v>0</v>
      </c>
      <c r="E15" s="42">
        <v>0</v>
      </c>
      <c r="F15" s="42">
        <f t="shared" si="0"/>
        <v>0</v>
      </c>
      <c r="G15" s="42">
        <v>0</v>
      </c>
      <c r="H15" s="42">
        <v>0</v>
      </c>
      <c r="I15" s="42">
        <v>0</v>
      </c>
      <c r="J15" s="42">
        <f t="shared" si="1"/>
        <v>0</v>
      </c>
    </row>
    <row r="16" spans="1:10" ht="15" customHeight="1" x14ac:dyDescent="0.25">
      <c r="A16" s="3" t="s">
        <v>198</v>
      </c>
      <c r="B16" s="4" t="s">
        <v>199</v>
      </c>
      <c r="C16" s="42">
        <v>0</v>
      </c>
      <c r="D16" s="42">
        <v>0</v>
      </c>
      <c r="E16" s="42">
        <v>0</v>
      </c>
      <c r="F16" s="42">
        <f t="shared" si="0"/>
        <v>0</v>
      </c>
      <c r="G16" s="42">
        <v>0</v>
      </c>
      <c r="H16" s="42">
        <v>0</v>
      </c>
      <c r="I16" s="42">
        <v>0</v>
      </c>
      <c r="J16" s="42">
        <f t="shared" si="1"/>
        <v>0</v>
      </c>
    </row>
    <row r="17" spans="1:10" ht="15" customHeight="1" x14ac:dyDescent="0.25">
      <c r="A17" s="3" t="s">
        <v>350</v>
      </c>
      <c r="B17" s="4" t="s">
        <v>200</v>
      </c>
      <c r="C17" s="42">
        <v>0</v>
      </c>
      <c r="D17" s="42">
        <v>0</v>
      </c>
      <c r="E17" s="42">
        <v>0</v>
      </c>
      <c r="F17" s="42">
        <f t="shared" si="0"/>
        <v>0</v>
      </c>
      <c r="G17" s="42">
        <v>0</v>
      </c>
      <c r="H17" s="42">
        <v>0</v>
      </c>
      <c r="I17" s="42">
        <v>0</v>
      </c>
      <c r="J17" s="42">
        <f t="shared" si="1"/>
        <v>0</v>
      </c>
    </row>
    <row r="18" spans="1:10" ht="15" customHeight="1" x14ac:dyDescent="0.25">
      <c r="A18" s="3" t="s">
        <v>351</v>
      </c>
      <c r="B18" s="4" t="s">
        <v>201</v>
      </c>
      <c r="C18" s="42">
        <v>0</v>
      </c>
      <c r="D18" s="42">
        <v>0</v>
      </c>
      <c r="E18" s="42">
        <v>0</v>
      </c>
      <c r="F18" s="42">
        <f t="shared" si="0"/>
        <v>0</v>
      </c>
      <c r="G18" s="42">
        <v>0</v>
      </c>
      <c r="H18" s="42">
        <v>0</v>
      </c>
      <c r="I18" s="42">
        <v>0</v>
      </c>
      <c r="J18" s="42">
        <f t="shared" si="1"/>
        <v>0</v>
      </c>
    </row>
    <row r="19" spans="1:10" ht="15" customHeight="1" x14ac:dyDescent="0.25">
      <c r="A19" s="3" t="s">
        <v>352</v>
      </c>
      <c r="B19" s="4" t="s">
        <v>202</v>
      </c>
      <c r="C19" s="42">
        <v>0</v>
      </c>
      <c r="D19" s="42">
        <v>0</v>
      </c>
      <c r="E19" s="42">
        <v>0</v>
      </c>
      <c r="F19" s="42">
        <f t="shared" si="0"/>
        <v>0</v>
      </c>
      <c r="G19" s="42">
        <v>0</v>
      </c>
      <c r="H19" s="42">
        <v>0</v>
      </c>
      <c r="I19" s="42">
        <v>0</v>
      </c>
      <c r="J19" s="42">
        <f t="shared" si="1"/>
        <v>0</v>
      </c>
    </row>
    <row r="20" spans="1:10" s="44" customFormat="1" ht="15" customHeight="1" x14ac:dyDescent="0.25">
      <c r="A20" s="27" t="s">
        <v>388</v>
      </c>
      <c r="B20" s="33" t="s">
        <v>203</v>
      </c>
      <c r="C20" s="58">
        <f>SUM(C14:C19)</f>
        <v>35459848</v>
      </c>
      <c r="D20" s="58">
        <f>SUM(D14:D19)</f>
        <v>0</v>
      </c>
      <c r="E20" s="58">
        <f>SUM(E14:E19)</f>
        <v>0</v>
      </c>
      <c r="F20" s="45">
        <f t="shared" si="0"/>
        <v>35459848</v>
      </c>
      <c r="G20" s="58">
        <f>SUM(G14:G19)</f>
        <v>35460114</v>
      </c>
      <c r="H20" s="58">
        <f>SUM(H14:H19)</f>
        <v>0</v>
      </c>
      <c r="I20" s="58">
        <f>SUM(I14:I19)</f>
        <v>0</v>
      </c>
      <c r="J20" s="45">
        <f t="shared" si="1"/>
        <v>35460114</v>
      </c>
    </row>
    <row r="21" spans="1:10" ht="15" customHeight="1" x14ac:dyDescent="0.25">
      <c r="A21" s="3" t="s">
        <v>356</v>
      </c>
      <c r="B21" s="4" t="s">
        <v>212</v>
      </c>
      <c r="C21" s="42">
        <v>0</v>
      </c>
      <c r="D21" s="42">
        <v>0</v>
      </c>
      <c r="E21" s="42">
        <v>0</v>
      </c>
      <c r="F21" s="42">
        <f t="shared" si="0"/>
        <v>0</v>
      </c>
      <c r="G21" s="42">
        <v>0</v>
      </c>
      <c r="H21" s="42">
        <v>0</v>
      </c>
      <c r="I21" s="42">
        <v>0</v>
      </c>
      <c r="J21" s="42">
        <f t="shared" si="1"/>
        <v>0</v>
      </c>
    </row>
    <row r="22" spans="1:10" ht="15" customHeight="1" x14ac:dyDescent="0.25">
      <c r="A22" s="3" t="s">
        <v>357</v>
      </c>
      <c r="B22" s="4" t="s">
        <v>213</v>
      </c>
      <c r="C22" s="42">
        <v>0</v>
      </c>
      <c r="D22" s="42">
        <v>0</v>
      </c>
      <c r="E22" s="42">
        <v>0</v>
      </c>
      <c r="F22" s="42">
        <f t="shared" si="0"/>
        <v>0</v>
      </c>
      <c r="G22" s="42">
        <v>0</v>
      </c>
      <c r="H22" s="42">
        <v>0</v>
      </c>
      <c r="I22" s="42">
        <v>0</v>
      </c>
      <c r="J22" s="42">
        <f t="shared" si="1"/>
        <v>0</v>
      </c>
    </row>
    <row r="23" spans="1:10" s="44" customFormat="1" ht="15" customHeight="1" x14ac:dyDescent="0.25">
      <c r="A23" s="5" t="s">
        <v>390</v>
      </c>
      <c r="B23" s="6" t="s">
        <v>214</v>
      </c>
      <c r="C23" s="45">
        <f>SUM(C21:C22)</f>
        <v>0</v>
      </c>
      <c r="D23" s="45">
        <f>SUM(D21:D22)</f>
        <v>0</v>
      </c>
      <c r="E23" s="45">
        <f>SUM(E21:E22)</f>
        <v>0</v>
      </c>
      <c r="F23" s="45">
        <f t="shared" si="0"/>
        <v>0</v>
      </c>
      <c r="G23" s="45">
        <f>SUM(G21:G22)</f>
        <v>0</v>
      </c>
      <c r="H23" s="45">
        <f>SUM(H21:H22)</f>
        <v>0</v>
      </c>
      <c r="I23" s="45">
        <f>SUM(I21:I22)</f>
        <v>0</v>
      </c>
      <c r="J23" s="45">
        <f t="shared" si="1"/>
        <v>0</v>
      </c>
    </row>
    <row r="24" spans="1:10" ht="15" customHeight="1" x14ac:dyDescent="0.25">
      <c r="A24" s="5" t="s">
        <v>358</v>
      </c>
      <c r="B24" s="6" t="s">
        <v>215</v>
      </c>
      <c r="C24" s="45">
        <v>0</v>
      </c>
      <c r="D24" s="45">
        <v>0</v>
      </c>
      <c r="E24" s="45">
        <v>0</v>
      </c>
      <c r="F24" s="45">
        <f t="shared" si="0"/>
        <v>0</v>
      </c>
      <c r="G24" s="45">
        <v>0</v>
      </c>
      <c r="H24" s="45">
        <v>0</v>
      </c>
      <c r="I24" s="45">
        <v>0</v>
      </c>
      <c r="J24" s="45">
        <f t="shared" si="1"/>
        <v>0</v>
      </c>
    </row>
    <row r="25" spans="1:10" ht="15" customHeight="1" x14ac:dyDescent="0.25">
      <c r="A25" s="5" t="s">
        <v>359</v>
      </c>
      <c r="B25" s="6" t="s">
        <v>216</v>
      </c>
      <c r="C25" s="45">
        <v>0</v>
      </c>
      <c r="D25" s="45">
        <v>0</v>
      </c>
      <c r="E25" s="45">
        <v>0</v>
      </c>
      <c r="F25" s="45">
        <f t="shared" si="0"/>
        <v>0</v>
      </c>
      <c r="G25" s="45">
        <v>0</v>
      </c>
      <c r="H25" s="45">
        <v>0</v>
      </c>
      <c r="I25" s="45">
        <v>0</v>
      </c>
      <c r="J25" s="45">
        <f t="shared" si="1"/>
        <v>0</v>
      </c>
    </row>
    <row r="26" spans="1:10" ht="15" customHeight="1" x14ac:dyDescent="0.25">
      <c r="A26" s="5" t="s">
        <v>360</v>
      </c>
      <c r="B26" s="6" t="s">
        <v>217</v>
      </c>
      <c r="C26" s="45">
        <v>1190000</v>
      </c>
      <c r="D26" s="45">
        <v>0</v>
      </c>
      <c r="E26" s="45">
        <v>0</v>
      </c>
      <c r="F26" s="45">
        <f t="shared" si="0"/>
        <v>1190000</v>
      </c>
      <c r="G26" s="45">
        <v>1190000</v>
      </c>
      <c r="H26" s="45">
        <v>0</v>
      </c>
      <c r="I26" s="45">
        <v>0</v>
      </c>
      <c r="J26" s="45">
        <f t="shared" si="1"/>
        <v>1190000</v>
      </c>
    </row>
    <row r="27" spans="1:10" ht="15" customHeight="1" x14ac:dyDescent="0.25">
      <c r="A27" s="3" t="s">
        <v>361</v>
      </c>
      <c r="B27" s="4" t="s">
        <v>218</v>
      </c>
      <c r="C27" s="42">
        <v>11000000</v>
      </c>
      <c r="D27" s="42">
        <v>0</v>
      </c>
      <c r="E27" s="42">
        <v>0</v>
      </c>
      <c r="F27" s="42">
        <f t="shared" si="0"/>
        <v>11000000</v>
      </c>
      <c r="G27" s="42">
        <v>11000000</v>
      </c>
      <c r="H27" s="42">
        <v>0</v>
      </c>
      <c r="I27" s="42">
        <v>0</v>
      </c>
      <c r="J27" s="42">
        <f t="shared" si="1"/>
        <v>11000000</v>
      </c>
    </row>
    <row r="28" spans="1:10" ht="15" customHeight="1" x14ac:dyDescent="0.25">
      <c r="A28" s="3" t="s">
        <v>362</v>
      </c>
      <c r="B28" s="4" t="s">
        <v>219</v>
      </c>
      <c r="C28" s="42">
        <v>0</v>
      </c>
      <c r="D28" s="42">
        <v>0</v>
      </c>
      <c r="E28" s="42">
        <v>0</v>
      </c>
      <c r="F28" s="42">
        <f t="shared" si="0"/>
        <v>0</v>
      </c>
      <c r="G28" s="42">
        <v>0</v>
      </c>
      <c r="H28" s="42">
        <v>0</v>
      </c>
      <c r="I28" s="42">
        <v>0</v>
      </c>
      <c r="J28" s="42">
        <f t="shared" si="1"/>
        <v>0</v>
      </c>
    </row>
    <row r="29" spans="1:10" ht="15" customHeight="1" x14ac:dyDescent="0.25">
      <c r="A29" s="3" t="s">
        <v>220</v>
      </c>
      <c r="B29" s="4" t="s">
        <v>221</v>
      </c>
      <c r="C29" s="42">
        <v>0</v>
      </c>
      <c r="D29" s="42">
        <v>0</v>
      </c>
      <c r="E29" s="42">
        <v>0</v>
      </c>
      <c r="F29" s="42">
        <f t="shared" si="0"/>
        <v>0</v>
      </c>
      <c r="G29" s="42">
        <v>0</v>
      </c>
      <c r="H29" s="42">
        <v>0</v>
      </c>
      <c r="I29" s="42">
        <v>0</v>
      </c>
      <c r="J29" s="42">
        <f t="shared" si="1"/>
        <v>0</v>
      </c>
    </row>
    <row r="30" spans="1:10" ht="15" customHeight="1" x14ac:dyDescent="0.25">
      <c r="A30" s="3" t="s">
        <v>363</v>
      </c>
      <c r="B30" s="4" t="s">
        <v>222</v>
      </c>
      <c r="C30" s="42">
        <v>1900000</v>
      </c>
      <c r="D30" s="42">
        <v>0</v>
      </c>
      <c r="E30" s="42">
        <v>0</v>
      </c>
      <c r="F30" s="42">
        <f t="shared" si="0"/>
        <v>1900000</v>
      </c>
      <c r="G30" s="42">
        <v>1900000</v>
      </c>
      <c r="H30" s="42">
        <v>0</v>
      </c>
      <c r="I30" s="42">
        <v>0</v>
      </c>
      <c r="J30" s="42">
        <f t="shared" si="1"/>
        <v>1900000</v>
      </c>
    </row>
    <row r="31" spans="1:10" ht="15" customHeight="1" x14ac:dyDescent="0.25">
      <c r="A31" s="3" t="s">
        <v>364</v>
      </c>
      <c r="B31" s="4" t="s">
        <v>223</v>
      </c>
      <c r="C31" s="42">
        <v>0</v>
      </c>
      <c r="D31" s="42">
        <v>0</v>
      </c>
      <c r="E31" s="42">
        <v>0</v>
      </c>
      <c r="F31" s="42">
        <f t="shared" si="0"/>
        <v>0</v>
      </c>
      <c r="G31" s="42">
        <v>0</v>
      </c>
      <c r="H31" s="42">
        <v>0</v>
      </c>
      <c r="I31" s="42">
        <v>0</v>
      </c>
      <c r="J31" s="42">
        <f t="shared" si="1"/>
        <v>0</v>
      </c>
    </row>
    <row r="32" spans="1:10" s="44" customFormat="1" ht="15" customHeight="1" x14ac:dyDescent="0.25">
      <c r="A32" s="5" t="s">
        <v>391</v>
      </c>
      <c r="B32" s="6" t="s">
        <v>224</v>
      </c>
      <c r="C32" s="45">
        <v>0</v>
      </c>
      <c r="D32" s="45">
        <f>SUM(D27:D31)</f>
        <v>0</v>
      </c>
      <c r="E32" s="45">
        <f>SUM(E27:E31)</f>
        <v>0</v>
      </c>
      <c r="F32" s="45">
        <f t="shared" si="0"/>
        <v>0</v>
      </c>
      <c r="G32" s="45">
        <v>0</v>
      </c>
      <c r="H32" s="45">
        <f>SUM(H27:H31)</f>
        <v>0</v>
      </c>
      <c r="I32" s="45">
        <f>SUM(I27:I31)</f>
        <v>0</v>
      </c>
      <c r="J32" s="45">
        <f t="shared" si="1"/>
        <v>0</v>
      </c>
    </row>
    <row r="33" spans="1:10" ht="15" customHeight="1" x14ac:dyDescent="0.25">
      <c r="A33" s="5" t="s">
        <v>365</v>
      </c>
      <c r="B33" s="6" t="s">
        <v>225</v>
      </c>
      <c r="C33" s="45">
        <v>40000</v>
      </c>
      <c r="D33" s="45">
        <v>0</v>
      </c>
      <c r="E33" s="45">
        <v>20000</v>
      </c>
      <c r="F33" s="45">
        <f t="shared" si="0"/>
        <v>60000</v>
      </c>
      <c r="G33" s="45">
        <v>40000</v>
      </c>
      <c r="H33" s="45">
        <v>0</v>
      </c>
      <c r="I33" s="45">
        <v>20000</v>
      </c>
      <c r="J33" s="45">
        <f t="shared" si="1"/>
        <v>60000</v>
      </c>
    </row>
    <row r="34" spans="1:10" s="44" customFormat="1" ht="15" customHeight="1" x14ac:dyDescent="0.25">
      <c r="A34" s="27" t="s">
        <v>392</v>
      </c>
      <c r="B34" s="33" t="s">
        <v>226</v>
      </c>
      <c r="C34" s="58">
        <f>SUM(C24:C33)</f>
        <v>14130000</v>
      </c>
      <c r="D34" s="58">
        <f>D23+D24+D25+D26+D32+D33</f>
        <v>0</v>
      </c>
      <c r="E34" s="58">
        <f>E23+E24+E25+E26+E32+E33</f>
        <v>20000</v>
      </c>
      <c r="F34" s="58">
        <f>SUM(C34:E34)</f>
        <v>14150000</v>
      </c>
      <c r="G34" s="58">
        <f>SUM(G24:G33)</f>
        <v>14130000</v>
      </c>
      <c r="H34" s="58">
        <f>H23+H24+H25+H26+H32+H33</f>
        <v>0</v>
      </c>
      <c r="I34" s="58">
        <f>I23+I24+I25+I26+I32+I33</f>
        <v>20000</v>
      </c>
      <c r="J34" s="58">
        <f>SUM(G34:I34)</f>
        <v>14150000</v>
      </c>
    </row>
    <row r="35" spans="1:10" ht="15" customHeight="1" x14ac:dyDescent="0.25">
      <c r="A35" s="9" t="s">
        <v>227</v>
      </c>
      <c r="B35" s="4" t="s">
        <v>228</v>
      </c>
      <c r="C35" s="42">
        <v>0</v>
      </c>
      <c r="D35" s="42">
        <v>0</v>
      </c>
      <c r="E35" s="42">
        <v>0</v>
      </c>
      <c r="F35" s="42">
        <f t="shared" si="0"/>
        <v>0</v>
      </c>
      <c r="G35" s="42">
        <v>0</v>
      </c>
      <c r="H35" s="42">
        <v>0</v>
      </c>
      <c r="I35" s="42">
        <v>0</v>
      </c>
      <c r="J35" s="42">
        <f t="shared" ref="J35:J98" si="2">SUM(G35:I35)</f>
        <v>0</v>
      </c>
    </row>
    <row r="36" spans="1:10" ht="15" customHeight="1" x14ac:dyDescent="0.25">
      <c r="A36" s="9" t="s">
        <v>366</v>
      </c>
      <c r="B36" s="4" t="s">
        <v>229</v>
      </c>
      <c r="C36" s="42">
        <v>0</v>
      </c>
      <c r="D36" s="42">
        <v>0</v>
      </c>
      <c r="E36" s="42">
        <v>0</v>
      </c>
      <c r="F36" s="42">
        <f t="shared" si="0"/>
        <v>0</v>
      </c>
      <c r="G36" s="42">
        <v>0</v>
      </c>
      <c r="H36" s="42">
        <v>0</v>
      </c>
      <c r="I36" s="42">
        <v>0</v>
      </c>
      <c r="J36" s="42">
        <f t="shared" si="2"/>
        <v>0</v>
      </c>
    </row>
    <row r="37" spans="1:10" ht="15" customHeight="1" x14ac:dyDescent="0.25">
      <c r="A37" s="9" t="s">
        <v>367</v>
      </c>
      <c r="B37" s="4" t="s">
        <v>230</v>
      </c>
      <c r="C37" s="42">
        <v>597200</v>
      </c>
      <c r="D37" s="42">
        <v>0</v>
      </c>
      <c r="E37" s="42">
        <v>0</v>
      </c>
      <c r="F37" s="42">
        <f t="shared" si="0"/>
        <v>597200</v>
      </c>
      <c r="G37" s="42">
        <v>597200</v>
      </c>
      <c r="H37" s="42">
        <v>0</v>
      </c>
      <c r="I37" s="42">
        <v>0</v>
      </c>
      <c r="J37" s="42">
        <f t="shared" si="2"/>
        <v>597200</v>
      </c>
    </row>
    <row r="38" spans="1:10" ht="15" customHeight="1" x14ac:dyDescent="0.25">
      <c r="A38" s="9" t="s">
        <v>368</v>
      </c>
      <c r="B38" s="4" t="s">
        <v>231</v>
      </c>
      <c r="C38" s="42">
        <v>0</v>
      </c>
      <c r="D38" s="42">
        <v>0</v>
      </c>
      <c r="E38" s="42">
        <v>0</v>
      </c>
      <c r="F38" s="42">
        <f t="shared" si="0"/>
        <v>0</v>
      </c>
      <c r="G38" s="42">
        <v>0</v>
      </c>
      <c r="H38" s="42">
        <v>0</v>
      </c>
      <c r="I38" s="42">
        <v>0</v>
      </c>
      <c r="J38" s="42">
        <f t="shared" si="2"/>
        <v>0</v>
      </c>
    </row>
    <row r="39" spans="1:10" ht="15" customHeight="1" x14ac:dyDescent="0.25">
      <c r="A39" s="9" t="s">
        <v>232</v>
      </c>
      <c r="B39" s="4" t="s">
        <v>233</v>
      </c>
      <c r="C39" s="42">
        <v>1000000</v>
      </c>
      <c r="D39" s="42">
        <v>0</v>
      </c>
      <c r="E39" s="42">
        <v>0</v>
      </c>
      <c r="F39" s="42">
        <f t="shared" si="0"/>
        <v>1000000</v>
      </c>
      <c r="G39" s="42">
        <v>1000000</v>
      </c>
      <c r="H39" s="42">
        <v>0</v>
      </c>
      <c r="I39" s="42">
        <v>0</v>
      </c>
      <c r="J39" s="42">
        <f t="shared" si="2"/>
        <v>1000000</v>
      </c>
    </row>
    <row r="40" spans="1:10" ht="15" customHeight="1" x14ac:dyDescent="0.25">
      <c r="A40" s="9" t="s">
        <v>234</v>
      </c>
      <c r="B40" s="4" t="s">
        <v>235</v>
      </c>
      <c r="C40" s="42">
        <v>0</v>
      </c>
      <c r="D40" s="42">
        <v>0</v>
      </c>
      <c r="E40" s="42">
        <v>0</v>
      </c>
      <c r="F40" s="42">
        <f t="shared" si="0"/>
        <v>0</v>
      </c>
      <c r="G40" s="42">
        <v>0</v>
      </c>
      <c r="H40" s="42">
        <v>0</v>
      </c>
      <c r="I40" s="42">
        <v>0</v>
      </c>
      <c r="J40" s="42">
        <f t="shared" si="2"/>
        <v>0</v>
      </c>
    </row>
    <row r="41" spans="1:10" ht="15" customHeight="1" x14ac:dyDescent="0.25">
      <c r="A41" s="9" t="s">
        <v>236</v>
      </c>
      <c r="B41" s="4" t="s">
        <v>237</v>
      </c>
      <c r="C41" s="42">
        <v>0</v>
      </c>
      <c r="D41" s="42">
        <v>0</v>
      </c>
      <c r="E41" s="42">
        <v>0</v>
      </c>
      <c r="F41" s="42">
        <f t="shared" si="0"/>
        <v>0</v>
      </c>
      <c r="G41" s="42">
        <v>0</v>
      </c>
      <c r="H41" s="42">
        <v>0</v>
      </c>
      <c r="I41" s="42">
        <v>0</v>
      </c>
      <c r="J41" s="42">
        <f t="shared" si="2"/>
        <v>0</v>
      </c>
    </row>
    <row r="42" spans="1:10" ht="15" customHeight="1" x14ac:dyDescent="0.25">
      <c r="A42" s="9" t="s">
        <v>369</v>
      </c>
      <c r="B42" s="4" t="s">
        <v>238</v>
      </c>
      <c r="C42" s="42">
        <v>0</v>
      </c>
      <c r="D42" s="42">
        <v>0</v>
      </c>
      <c r="E42" s="42">
        <v>0</v>
      </c>
      <c r="F42" s="42">
        <f t="shared" si="0"/>
        <v>0</v>
      </c>
      <c r="G42" s="42">
        <v>0</v>
      </c>
      <c r="H42" s="42">
        <v>0</v>
      </c>
      <c r="I42" s="42">
        <v>0</v>
      </c>
      <c r="J42" s="42">
        <f t="shared" si="2"/>
        <v>0</v>
      </c>
    </row>
    <row r="43" spans="1:10" ht="15" customHeight="1" x14ac:dyDescent="0.25">
      <c r="A43" s="9" t="s">
        <v>370</v>
      </c>
      <c r="B43" s="4" t="s">
        <v>239</v>
      </c>
      <c r="C43" s="42">
        <v>0</v>
      </c>
      <c r="D43" s="42">
        <v>0</v>
      </c>
      <c r="E43" s="42">
        <v>0</v>
      </c>
      <c r="F43" s="42">
        <f t="shared" si="0"/>
        <v>0</v>
      </c>
      <c r="G43" s="42">
        <v>0</v>
      </c>
      <c r="H43" s="42">
        <v>0</v>
      </c>
      <c r="I43" s="42">
        <v>0</v>
      </c>
      <c r="J43" s="42">
        <f t="shared" si="2"/>
        <v>0</v>
      </c>
    </row>
    <row r="44" spans="1:10" ht="15" customHeight="1" x14ac:dyDescent="0.25">
      <c r="A44" s="9" t="s">
        <v>371</v>
      </c>
      <c r="B44" s="4" t="s">
        <v>240</v>
      </c>
      <c r="C44" s="42">
        <v>1575000</v>
      </c>
      <c r="D44" s="42">
        <v>300000</v>
      </c>
      <c r="E44" s="42">
        <v>0</v>
      </c>
      <c r="F44" s="42">
        <f t="shared" si="0"/>
        <v>1875000</v>
      </c>
      <c r="G44" s="42">
        <v>1575000</v>
      </c>
      <c r="H44" s="42">
        <v>300000</v>
      </c>
      <c r="I44" s="42">
        <v>0</v>
      </c>
      <c r="J44" s="42">
        <f t="shared" si="2"/>
        <v>1875000</v>
      </c>
    </row>
    <row r="45" spans="1:10" s="44" customFormat="1" ht="15" customHeight="1" x14ac:dyDescent="0.25">
      <c r="A45" s="32" t="s">
        <v>393</v>
      </c>
      <c r="B45" s="33" t="s">
        <v>241</v>
      </c>
      <c r="C45" s="58">
        <f>SUM(C35:C44)</f>
        <v>3172200</v>
      </c>
      <c r="D45" s="58">
        <f>SUM(D35:D44)</f>
        <v>300000</v>
      </c>
      <c r="E45" s="58">
        <f>SUM(E35:E44)</f>
        <v>0</v>
      </c>
      <c r="F45" s="58">
        <f t="shared" si="0"/>
        <v>3472200</v>
      </c>
      <c r="G45" s="58">
        <f>SUM(G35:G44)</f>
        <v>3172200</v>
      </c>
      <c r="H45" s="58">
        <f>SUM(H35:H44)</f>
        <v>300000</v>
      </c>
      <c r="I45" s="58">
        <f>SUM(I35:I44)</f>
        <v>0</v>
      </c>
      <c r="J45" s="58">
        <f t="shared" si="2"/>
        <v>3472200</v>
      </c>
    </row>
    <row r="46" spans="1:10" ht="15" customHeight="1" x14ac:dyDescent="0.25">
      <c r="A46" s="9" t="s">
        <v>250</v>
      </c>
      <c r="B46" s="4" t="s">
        <v>251</v>
      </c>
      <c r="C46" s="42">
        <v>0</v>
      </c>
      <c r="D46" s="42">
        <v>0</v>
      </c>
      <c r="E46" s="42">
        <v>0</v>
      </c>
      <c r="F46" s="42">
        <f t="shared" si="0"/>
        <v>0</v>
      </c>
      <c r="G46" s="42">
        <v>0</v>
      </c>
      <c r="H46" s="42">
        <v>0</v>
      </c>
      <c r="I46" s="42">
        <v>0</v>
      </c>
      <c r="J46" s="42">
        <f t="shared" si="2"/>
        <v>0</v>
      </c>
    </row>
    <row r="47" spans="1:10" ht="15" customHeight="1" x14ac:dyDescent="0.25">
      <c r="A47" s="3" t="s">
        <v>375</v>
      </c>
      <c r="B47" s="4" t="s">
        <v>252</v>
      </c>
      <c r="C47" s="42">
        <v>0</v>
      </c>
      <c r="D47" s="42">
        <v>0</v>
      </c>
      <c r="E47" s="42">
        <v>0</v>
      </c>
      <c r="F47" s="42">
        <f t="shared" si="0"/>
        <v>0</v>
      </c>
      <c r="G47" s="42">
        <v>0</v>
      </c>
      <c r="H47" s="42">
        <v>0</v>
      </c>
      <c r="I47" s="42">
        <v>0</v>
      </c>
      <c r="J47" s="42">
        <f t="shared" si="2"/>
        <v>0</v>
      </c>
    </row>
    <row r="48" spans="1:10" ht="15" customHeight="1" x14ac:dyDescent="0.25">
      <c r="A48" s="9" t="s">
        <v>376</v>
      </c>
      <c r="B48" s="4" t="s">
        <v>253</v>
      </c>
      <c r="C48" s="42">
        <v>883776</v>
      </c>
      <c r="D48" s="42">
        <v>0</v>
      </c>
      <c r="E48" s="42">
        <v>0</v>
      </c>
      <c r="F48" s="42">
        <f t="shared" si="0"/>
        <v>883776</v>
      </c>
      <c r="G48" s="42">
        <v>883776</v>
      </c>
      <c r="H48" s="42">
        <v>0</v>
      </c>
      <c r="I48" s="42">
        <v>0</v>
      </c>
      <c r="J48" s="42">
        <f t="shared" si="2"/>
        <v>883776</v>
      </c>
    </row>
    <row r="49" spans="1:10" s="44" customFormat="1" ht="15" customHeight="1" x14ac:dyDescent="0.25">
      <c r="A49" s="27" t="s">
        <v>395</v>
      </c>
      <c r="B49" s="33" t="s">
        <v>254</v>
      </c>
      <c r="C49" s="58">
        <f>SUM(C46:C48)</f>
        <v>883776</v>
      </c>
      <c r="D49" s="58">
        <f>SUM(D46:D48)</f>
        <v>0</v>
      </c>
      <c r="E49" s="58">
        <f>SUM(E46:E48)</f>
        <v>0</v>
      </c>
      <c r="F49" s="58">
        <f t="shared" si="0"/>
        <v>883776</v>
      </c>
      <c r="G49" s="58">
        <f>SUM(G46:G48)</f>
        <v>883776</v>
      </c>
      <c r="H49" s="58">
        <f>SUM(H46:H48)</f>
        <v>0</v>
      </c>
      <c r="I49" s="58">
        <f>SUM(I46:I48)</f>
        <v>0</v>
      </c>
      <c r="J49" s="58">
        <f t="shared" si="2"/>
        <v>883776</v>
      </c>
    </row>
    <row r="50" spans="1:10" s="44" customFormat="1" ht="15" customHeight="1" x14ac:dyDescent="0.25">
      <c r="A50" s="36" t="s">
        <v>8</v>
      </c>
      <c r="B50" s="38"/>
      <c r="C50" s="45"/>
      <c r="D50" s="45"/>
      <c r="E50" s="45"/>
      <c r="F50" s="42">
        <f t="shared" si="0"/>
        <v>0</v>
      </c>
      <c r="G50" s="45"/>
      <c r="H50" s="45"/>
      <c r="I50" s="45"/>
      <c r="J50" s="42">
        <f t="shared" si="2"/>
        <v>0</v>
      </c>
    </row>
    <row r="51" spans="1:10" ht="15" customHeight="1" x14ac:dyDescent="0.25">
      <c r="A51" s="3" t="s">
        <v>204</v>
      </c>
      <c r="B51" s="4" t="s">
        <v>205</v>
      </c>
      <c r="C51" s="42">
        <v>29011989</v>
      </c>
      <c r="D51" s="42">
        <v>0</v>
      </c>
      <c r="E51" s="42">
        <v>0</v>
      </c>
      <c r="F51" s="42">
        <f t="shared" si="0"/>
        <v>29011989</v>
      </c>
      <c r="G51" s="42">
        <v>29011989</v>
      </c>
      <c r="H51" s="42">
        <v>0</v>
      </c>
      <c r="I51" s="42">
        <v>0</v>
      </c>
      <c r="J51" s="42">
        <f t="shared" si="2"/>
        <v>29011989</v>
      </c>
    </row>
    <row r="52" spans="1:10" ht="15" customHeight="1" x14ac:dyDescent="0.25">
      <c r="A52" s="3" t="s">
        <v>206</v>
      </c>
      <c r="B52" s="4" t="s">
        <v>207</v>
      </c>
      <c r="C52" s="42">
        <v>0</v>
      </c>
      <c r="D52" s="42">
        <v>0</v>
      </c>
      <c r="E52" s="42">
        <v>0</v>
      </c>
      <c r="F52" s="42">
        <f t="shared" si="0"/>
        <v>0</v>
      </c>
      <c r="G52" s="42">
        <v>0</v>
      </c>
      <c r="H52" s="42">
        <v>0</v>
      </c>
      <c r="I52" s="42">
        <v>0</v>
      </c>
      <c r="J52" s="42">
        <f t="shared" si="2"/>
        <v>0</v>
      </c>
    </row>
    <row r="53" spans="1:10" ht="15" customHeight="1" x14ac:dyDescent="0.25">
      <c r="A53" s="3" t="s">
        <v>353</v>
      </c>
      <c r="B53" s="4" t="s">
        <v>208</v>
      </c>
      <c r="C53" s="42">
        <v>0</v>
      </c>
      <c r="D53" s="42">
        <v>0</v>
      </c>
      <c r="E53" s="42">
        <v>0</v>
      </c>
      <c r="F53" s="42">
        <f t="shared" si="0"/>
        <v>0</v>
      </c>
      <c r="G53" s="42">
        <v>0</v>
      </c>
      <c r="H53" s="42">
        <v>0</v>
      </c>
      <c r="I53" s="42">
        <v>0</v>
      </c>
      <c r="J53" s="42">
        <f t="shared" si="2"/>
        <v>0</v>
      </c>
    </row>
    <row r="54" spans="1:10" ht="15" customHeight="1" x14ac:dyDescent="0.25">
      <c r="A54" s="3" t="s">
        <v>354</v>
      </c>
      <c r="B54" s="4" t="s">
        <v>209</v>
      </c>
      <c r="C54" s="42">
        <v>0</v>
      </c>
      <c r="D54" s="42">
        <v>0</v>
      </c>
      <c r="E54" s="42">
        <v>0</v>
      </c>
      <c r="F54" s="42">
        <f t="shared" si="0"/>
        <v>0</v>
      </c>
      <c r="G54" s="42">
        <v>0</v>
      </c>
      <c r="H54" s="42">
        <v>0</v>
      </c>
      <c r="I54" s="42">
        <v>0</v>
      </c>
      <c r="J54" s="42">
        <f t="shared" si="2"/>
        <v>0</v>
      </c>
    </row>
    <row r="55" spans="1:10" ht="15" customHeight="1" x14ac:dyDescent="0.25">
      <c r="A55" s="3" t="s">
        <v>355</v>
      </c>
      <c r="B55" s="4" t="s">
        <v>210</v>
      </c>
      <c r="C55" s="42">
        <v>0</v>
      </c>
      <c r="D55" s="42">
        <v>0</v>
      </c>
      <c r="E55" s="42">
        <v>0</v>
      </c>
      <c r="F55" s="42">
        <f t="shared" si="0"/>
        <v>0</v>
      </c>
      <c r="G55" s="42">
        <v>0</v>
      </c>
      <c r="H55" s="42">
        <v>0</v>
      </c>
      <c r="I55" s="42">
        <v>0</v>
      </c>
      <c r="J55" s="42">
        <f t="shared" si="2"/>
        <v>0</v>
      </c>
    </row>
    <row r="56" spans="1:10" s="44" customFormat="1" ht="15" customHeight="1" x14ac:dyDescent="0.25">
      <c r="A56" s="27" t="s">
        <v>389</v>
      </c>
      <c r="B56" s="33" t="s">
        <v>211</v>
      </c>
      <c r="C56" s="45">
        <f>SUM(C51:C55)</f>
        <v>29011989</v>
      </c>
      <c r="D56" s="45">
        <f>SUM(D51:D55)</f>
        <v>0</v>
      </c>
      <c r="E56" s="45">
        <f>SUM(E51:E55)</f>
        <v>0</v>
      </c>
      <c r="F56" s="45">
        <f t="shared" si="0"/>
        <v>29011989</v>
      </c>
      <c r="G56" s="45">
        <f>SUM(G51:G55)</f>
        <v>29011989</v>
      </c>
      <c r="H56" s="45">
        <f>SUM(H51:H55)</f>
        <v>0</v>
      </c>
      <c r="I56" s="45">
        <f>SUM(I51:I55)</f>
        <v>0</v>
      </c>
      <c r="J56" s="45">
        <f t="shared" si="2"/>
        <v>29011989</v>
      </c>
    </row>
    <row r="57" spans="1:10" ht="15" customHeight="1" x14ac:dyDescent="0.25">
      <c r="A57" s="9" t="s">
        <v>372</v>
      </c>
      <c r="B57" s="4" t="s">
        <v>242</v>
      </c>
      <c r="C57" s="42">
        <v>0</v>
      </c>
      <c r="D57" s="42">
        <v>0</v>
      </c>
      <c r="E57" s="42">
        <v>0</v>
      </c>
      <c r="F57" s="42">
        <f t="shared" si="0"/>
        <v>0</v>
      </c>
      <c r="G57" s="42">
        <v>0</v>
      </c>
      <c r="H57" s="42">
        <v>0</v>
      </c>
      <c r="I57" s="42">
        <v>0</v>
      </c>
      <c r="J57" s="42">
        <f t="shared" si="2"/>
        <v>0</v>
      </c>
    </row>
    <row r="58" spans="1:10" ht="15" customHeight="1" x14ac:dyDescent="0.25">
      <c r="A58" s="9" t="s">
        <v>373</v>
      </c>
      <c r="B58" s="4" t="s">
        <v>243</v>
      </c>
      <c r="C58" s="42">
        <v>0</v>
      </c>
      <c r="D58" s="42">
        <v>0</v>
      </c>
      <c r="E58" s="42">
        <v>0</v>
      </c>
      <c r="F58" s="42">
        <f t="shared" si="0"/>
        <v>0</v>
      </c>
      <c r="G58" s="42">
        <v>0</v>
      </c>
      <c r="H58" s="42">
        <v>0</v>
      </c>
      <c r="I58" s="42">
        <v>0</v>
      </c>
      <c r="J58" s="42">
        <f t="shared" si="2"/>
        <v>0</v>
      </c>
    </row>
    <row r="59" spans="1:10" ht="15" customHeight="1" x14ac:dyDescent="0.25">
      <c r="A59" s="9" t="s">
        <v>244</v>
      </c>
      <c r="B59" s="4" t="s">
        <v>245</v>
      </c>
      <c r="C59" s="42">
        <v>0</v>
      </c>
      <c r="D59" s="42">
        <v>0</v>
      </c>
      <c r="E59" s="42">
        <v>0</v>
      </c>
      <c r="F59" s="42">
        <f t="shared" si="0"/>
        <v>0</v>
      </c>
      <c r="G59" s="42">
        <v>0</v>
      </c>
      <c r="H59" s="42">
        <v>0</v>
      </c>
      <c r="I59" s="42">
        <v>0</v>
      </c>
      <c r="J59" s="42">
        <f t="shared" si="2"/>
        <v>0</v>
      </c>
    </row>
    <row r="60" spans="1:10" ht="15" customHeight="1" x14ac:dyDescent="0.25">
      <c r="A60" s="9" t="s">
        <v>374</v>
      </c>
      <c r="B60" s="4" t="s">
        <v>246</v>
      </c>
      <c r="C60" s="42">
        <v>0</v>
      </c>
      <c r="D60" s="42">
        <v>0</v>
      </c>
      <c r="E60" s="42">
        <v>0</v>
      </c>
      <c r="F60" s="42">
        <f t="shared" si="0"/>
        <v>0</v>
      </c>
      <c r="G60" s="42">
        <v>0</v>
      </c>
      <c r="H60" s="42">
        <v>0</v>
      </c>
      <c r="I60" s="42">
        <v>0</v>
      </c>
      <c r="J60" s="42">
        <f t="shared" si="2"/>
        <v>0</v>
      </c>
    </row>
    <row r="61" spans="1:10" ht="15" customHeight="1" x14ac:dyDescent="0.25">
      <c r="A61" s="9" t="s">
        <v>247</v>
      </c>
      <c r="B61" s="4" t="s">
        <v>248</v>
      </c>
      <c r="C61" s="42">
        <v>0</v>
      </c>
      <c r="D61" s="42">
        <v>0</v>
      </c>
      <c r="E61" s="42">
        <v>0</v>
      </c>
      <c r="F61" s="42">
        <f t="shared" si="0"/>
        <v>0</v>
      </c>
      <c r="G61" s="42">
        <v>0</v>
      </c>
      <c r="H61" s="42">
        <v>0</v>
      </c>
      <c r="I61" s="42">
        <v>0</v>
      </c>
      <c r="J61" s="42">
        <f t="shared" si="2"/>
        <v>0</v>
      </c>
    </row>
    <row r="62" spans="1:10" s="44" customFormat="1" ht="15" customHeight="1" x14ac:dyDescent="0.25">
      <c r="A62" s="27" t="s">
        <v>394</v>
      </c>
      <c r="B62" s="33" t="s">
        <v>249</v>
      </c>
      <c r="C62" s="45">
        <f>SUM(C57:C61)</f>
        <v>0</v>
      </c>
      <c r="D62" s="45">
        <f>SUM(D57:D61)</f>
        <v>0</v>
      </c>
      <c r="E62" s="45">
        <f>SUM(E57:E61)</f>
        <v>0</v>
      </c>
      <c r="F62" s="45">
        <f t="shared" si="0"/>
        <v>0</v>
      </c>
      <c r="G62" s="45">
        <f>SUM(G57:G61)</f>
        <v>0</v>
      </c>
      <c r="H62" s="45">
        <f>SUM(H57:H61)</f>
        <v>0</v>
      </c>
      <c r="I62" s="45">
        <f>SUM(I57:I61)</f>
        <v>0</v>
      </c>
      <c r="J62" s="45">
        <f t="shared" si="2"/>
        <v>0</v>
      </c>
    </row>
    <row r="63" spans="1:10" ht="15" customHeight="1" x14ac:dyDescent="0.25">
      <c r="A63" s="9" t="s">
        <v>255</v>
      </c>
      <c r="B63" s="4" t="s">
        <v>256</v>
      </c>
      <c r="C63" s="42">
        <v>0</v>
      </c>
      <c r="D63" s="42">
        <v>0</v>
      </c>
      <c r="E63" s="42">
        <v>0</v>
      </c>
      <c r="F63" s="42">
        <f t="shared" si="0"/>
        <v>0</v>
      </c>
      <c r="G63" s="42">
        <v>0</v>
      </c>
      <c r="H63" s="42">
        <v>0</v>
      </c>
      <c r="I63" s="42">
        <v>0</v>
      </c>
      <c r="J63" s="42">
        <f t="shared" si="2"/>
        <v>0</v>
      </c>
    </row>
    <row r="64" spans="1:10" ht="15" customHeight="1" x14ac:dyDescent="0.25">
      <c r="A64" s="3" t="s">
        <v>377</v>
      </c>
      <c r="B64" s="4" t="s">
        <v>257</v>
      </c>
      <c r="C64" s="42">
        <v>0</v>
      </c>
      <c r="D64" s="42">
        <v>0</v>
      </c>
      <c r="E64" s="42">
        <v>0</v>
      </c>
      <c r="F64" s="42">
        <f t="shared" si="0"/>
        <v>0</v>
      </c>
      <c r="G64" s="42">
        <v>0</v>
      </c>
      <c r="H64" s="42">
        <v>0</v>
      </c>
      <c r="I64" s="42">
        <v>0</v>
      </c>
      <c r="J64" s="42">
        <f t="shared" si="2"/>
        <v>0</v>
      </c>
    </row>
    <row r="65" spans="1:10" ht="15" customHeight="1" x14ac:dyDescent="0.25">
      <c r="A65" s="9" t="s">
        <v>378</v>
      </c>
      <c r="B65" s="4" t="s">
        <v>258</v>
      </c>
      <c r="C65" s="42">
        <v>0</v>
      </c>
      <c r="D65" s="42">
        <v>0</v>
      </c>
      <c r="E65" s="42">
        <v>0</v>
      </c>
      <c r="F65" s="42">
        <f t="shared" si="0"/>
        <v>0</v>
      </c>
      <c r="G65" s="42">
        <v>0</v>
      </c>
      <c r="H65" s="42">
        <v>0</v>
      </c>
      <c r="I65" s="42">
        <v>0</v>
      </c>
      <c r="J65" s="42">
        <f t="shared" si="2"/>
        <v>0</v>
      </c>
    </row>
    <row r="66" spans="1:10" s="44" customFormat="1" ht="15" customHeight="1" x14ac:dyDescent="0.25">
      <c r="A66" s="27" t="s">
        <v>397</v>
      </c>
      <c r="B66" s="33" t="s">
        <v>259</v>
      </c>
      <c r="C66" s="45">
        <f>SUM(C63:C65)</f>
        <v>0</v>
      </c>
      <c r="D66" s="45">
        <f>SUM(D63:D65)</f>
        <v>0</v>
      </c>
      <c r="E66" s="45">
        <f>SUM(E63:E65)</f>
        <v>0</v>
      </c>
      <c r="F66" s="45">
        <f t="shared" si="0"/>
        <v>0</v>
      </c>
      <c r="G66" s="45">
        <f>SUM(G63:G65)</f>
        <v>0</v>
      </c>
      <c r="H66" s="45">
        <f>SUM(H63:H65)</f>
        <v>0</v>
      </c>
      <c r="I66" s="45">
        <f>SUM(I63:I65)</f>
        <v>0</v>
      </c>
      <c r="J66" s="45">
        <f t="shared" si="2"/>
        <v>0</v>
      </c>
    </row>
    <row r="67" spans="1:10" s="44" customFormat="1" ht="15" customHeight="1" x14ac:dyDescent="0.25">
      <c r="A67" s="36" t="s">
        <v>9</v>
      </c>
      <c r="B67" s="38"/>
      <c r="C67" s="45"/>
      <c r="D67" s="45"/>
      <c r="E67" s="45"/>
      <c r="F67" s="42">
        <f t="shared" si="0"/>
        <v>0</v>
      </c>
      <c r="G67" s="45"/>
      <c r="H67" s="45"/>
      <c r="I67" s="45"/>
      <c r="J67" s="42">
        <f t="shared" si="2"/>
        <v>0</v>
      </c>
    </row>
    <row r="68" spans="1:10" s="44" customFormat="1" ht="15.75" x14ac:dyDescent="0.25">
      <c r="A68" s="30" t="s">
        <v>396</v>
      </c>
      <c r="B68" s="23" t="s">
        <v>260</v>
      </c>
      <c r="C68" s="58">
        <f>C20+C34+C45+C49+C56+C62+C66</f>
        <v>82657813</v>
      </c>
      <c r="D68" s="58">
        <f>D20+D34+D45+D49+D56+D62+D66</f>
        <v>300000</v>
      </c>
      <c r="E68" s="58">
        <f>E20+E34+E45+E49+E56+E62+E66</f>
        <v>20000</v>
      </c>
      <c r="F68" s="58">
        <f t="shared" si="0"/>
        <v>82977813</v>
      </c>
      <c r="G68" s="58">
        <f>G20+G34+G45+G49+G56+G62+G66</f>
        <v>82658079</v>
      </c>
      <c r="H68" s="58">
        <f>H20+H34+H45+H49+H56+H62+H66</f>
        <v>300000</v>
      </c>
      <c r="I68" s="58">
        <f>I20+I34+I45+I49+I56+I62+I66</f>
        <v>20000</v>
      </c>
      <c r="J68" s="58">
        <f t="shared" si="2"/>
        <v>82978079</v>
      </c>
    </row>
    <row r="69" spans="1:10" s="44" customFormat="1" ht="15.75" x14ac:dyDescent="0.25">
      <c r="A69" s="47" t="s">
        <v>10</v>
      </c>
      <c r="B69" s="41"/>
      <c r="C69" s="45"/>
      <c r="D69" s="45"/>
      <c r="E69" s="45"/>
      <c r="F69" s="42">
        <f t="shared" si="0"/>
        <v>0</v>
      </c>
      <c r="G69" s="45"/>
      <c r="H69" s="45"/>
      <c r="I69" s="45"/>
      <c r="J69" s="42">
        <f t="shared" si="2"/>
        <v>0</v>
      </c>
    </row>
    <row r="70" spans="1:10" s="44" customFormat="1" ht="15.75" x14ac:dyDescent="0.25">
      <c r="A70" s="47" t="s">
        <v>11</v>
      </c>
      <c r="B70" s="41"/>
      <c r="C70" s="45"/>
      <c r="D70" s="45"/>
      <c r="E70" s="45"/>
      <c r="F70" s="42">
        <f t="shared" si="0"/>
        <v>0</v>
      </c>
      <c r="G70" s="45"/>
      <c r="H70" s="45"/>
      <c r="I70" s="45"/>
      <c r="J70" s="42">
        <f t="shared" si="2"/>
        <v>0</v>
      </c>
    </row>
    <row r="71" spans="1:10" x14ac:dyDescent="0.25">
      <c r="A71" s="25" t="s">
        <v>379</v>
      </c>
      <c r="B71" s="3" t="s">
        <v>261</v>
      </c>
      <c r="C71" s="42">
        <v>0</v>
      </c>
      <c r="D71" s="42">
        <v>0</v>
      </c>
      <c r="E71" s="42">
        <v>0</v>
      </c>
      <c r="F71" s="42">
        <f t="shared" si="0"/>
        <v>0</v>
      </c>
      <c r="G71" s="42">
        <v>0</v>
      </c>
      <c r="H71" s="42">
        <v>0</v>
      </c>
      <c r="I71" s="42">
        <v>0</v>
      </c>
      <c r="J71" s="42">
        <f t="shared" si="2"/>
        <v>0</v>
      </c>
    </row>
    <row r="72" spans="1:10" x14ac:dyDescent="0.25">
      <c r="A72" s="9" t="s">
        <v>262</v>
      </c>
      <c r="B72" s="3" t="s">
        <v>263</v>
      </c>
      <c r="C72" s="42">
        <v>0</v>
      </c>
      <c r="D72" s="42">
        <v>0</v>
      </c>
      <c r="E72" s="42">
        <v>0</v>
      </c>
      <c r="F72" s="42">
        <f t="shared" si="0"/>
        <v>0</v>
      </c>
      <c r="G72" s="42">
        <v>0</v>
      </c>
      <c r="H72" s="42">
        <v>0</v>
      </c>
      <c r="I72" s="42">
        <v>0</v>
      </c>
      <c r="J72" s="42">
        <f t="shared" si="2"/>
        <v>0</v>
      </c>
    </row>
    <row r="73" spans="1:10" x14ac:dyDescent="0.25">
      <c r="A73" s="25" t="s">
        <v>380</v>
      </c>
      <c r="B73" s="3" t="s">
        <v>264</v>
      </c>
      <c r="C73" s="42">
        <v>0</v>
      </c>
      <c r="D73" s="42">
        <v>0</v>
      </c>
      <c r="E73" s="42">
        <v>0</v>
      </c>
      <c r="F73" s="42">
        <f t="shared" ref="F73:F98" si="3">SUM(C73:E73)</f>
        <v>0</v>
      </c>
      <c r="G73" s="42">
        <v>0</v>
      </c>
      <c r="H73" s="42">
        <v>0</v>
      </c>
      <c r="I73" s="42">
        <v>0</v>
      </c>
      <c r="J73" s="42">
        <f t="shared" ref="J73:J98" si="4">SUM(G73:I73)</f>
        <v>0</v>
      </c>
    </row>
    <row r="74" spans="1:10" s="44" customFormat="1" x14ac:dyDescent="0.25">
      <c r="A74" s="11" t="s">
        <v>398</v>
      </c>
      <c r="B74" s="5" t="s">
        <v>265</v>
      </c>
      <c r="C74" s="45">
        <f>SUM(C71:C73)</f>
        <v>0</v>
      </c>
      <c r="D74" s="45">
        <f>SUM(D71:D73)</f>
        <v>0</v>
      </c>
      <c r="E74" s="45">
        <f>SUM(E71:E73)</f>
        <v>0</v>
      </c>
      <c r="F74" s="45">
        <f t="shared" si="3"/>
        <v>0</v>
      </c>
      <c r="G74" s="45">
        <f>SUM(G71:G73)</f>
        <v>0</v>
      </c>
      <c r="H74" s="45">
        <f>SUM(H71:H73)</f>
        <v>0</v>
      </c>
      <c r="I74" s="45">
        <f>SUM(I71:I73)</f>
        <v>0</v>
      </c>
      <c r="J74" s="45">
        <f t="shared" si="4"/>
        <v>0</v>
      </c>
    </row>
    <row r="75" spans="1:10" x14ac:dyDescent="0.25">
      <c r="A75" s="9" t="s">
        <v>381</v>
      </c>
      <c r="B75" s="3" t="s">
        <v>266</v>
      </c>
      <c r="C75" s="42">
        <v>0</v>
      </c>
      <c r="D75" s="42">
        <v>0</v>
      </c>
      <c r="E75" s="42">
        <v>0</v>
      </c>
      <c r="F75" s="42">
        <f t="shared" si="3"/>
        <v>0</v>
      </c>
      <c r="G75" s="42">
        <v>0</v>
      </c>
      <c r="H75" s="42">
        <v>0</v>
      </c>
      <c r="I75" s="42">
        <v>0</v>
      </c>
      <c r="J75" s="42">
        <f t="shared" si="4"/>
        <v>0</v>
      </c>
    </row>
    <row r="76" spans="1:10" x14ac:dyDescent="0.25">
      <c r="A76" s="25" t="s">
        <v>267</v>
      </c>
      <c r="B76" s="3" t="s">
        <v>268</v>
      </c>
      <c r="C76" s="42">
        <v>0</v>
      </c>
      <c r="D76" s="42">
        <v>0</v>
      </c>
      <c r="E76" s="42">
        <v>0</v>
      </c>
      <c r="F76" s="42">
        <f t="shared" si="3"/>
        <v>0</v>
      </c>
      <c r="G76" s="42">
        <v>0</v>
      </c>
      <c r="H76" s="42">
        <v>0</v>
      </c>
      <c r="I76" s="42">
        <v>0</v>
      </c>
      <c r="J76" s="42">
        <f t="shared" si="4"/>
        <v>0</v>
      </c>
    </row>
    <row r="77" spans="1:10" x14ac:dyDescent="0.25">
      <c r="A77" s="9" t="s">
        <v>382</v>
      </c>
      <c r="B77" s="3" t="s">
        <v>269</v>
      </c>
      <c r="C77" s="42">
        <v>0</v>
      </c>
      <c r="D77" s="42">
        <v>0</v>
      </c>
      <c r="E77" s="42">
        <v>0</v>
      </c>
      <c r="F77" s="42">
        <f t="shared" si="3"/>
        <v>0</v>
      </c>
      <c r="G77" s="42">
        <v>0</v>
      </c>
      <c r="H77" s="42">
        <v>0</v>
      </c>
      <c r="I77" s="42">
        <v>0</v>
      </c>
      <c r="J77" s="42">
        <f t="shared" si="4"/>
        <v>0</v>
      </c>
    </row>
    <row r="78" spans="1:10" x14ac:dyDescent="0.25">
      <c r="A78" s="25" t="s">
        <v>270</v>
      </c>
      <c r="B78" s="3" t="s">
        <v>271</v>
      </c>
      <c r="C78" s="42">
        <v>0</v>
      </c>
      <c r="D78" s="42">
        <v>0</v>
      </c>
      <c r="E78" s="42">
        <v>0</v>
      </c>
      <c r="F78" s="42">
        <f t="shared" si="3"/>
        <v>0</v>
      </c>
      <c r="G78" s="42">
        <v>0</v>
      </c>
      <c r="H78" s="42">
        <v>0</v>
      </c>
      <c r="I78" s="42">
        <v>0</v>
      </c>
      <c r="J78" s="42">
        <f t="shared" si="4"/>
        <v>0</v>
      </c>
    </row>
    <row r="79" spans="1:10" s="44" customFormat="1" x14ac:dyDescent="0.25">
      <c r="A79" s="10" t="s">
        <v>399</v>
      </c>
      <c r="B79" s="5" t="s">
        <v>272</v>
      </c>
      <c r="C79" s="45">
        <f>SUM(C75:C78)</f>
        <v>0</v>
      </c>
      <c r="D79" s="45">
        <f>SUM(D75:D78)</f>
        <v>0</v>
      </c>
      <c r="E79" s="45">
        <f>SUM(E75:E78)</f>
        <v>0</v>
      </c>
      <c r="F79" s="45">
        <f t="shared" si="3"/>
        <v>0</v>
      </c>
      <c r="G79" s="45">
        <f>SUM(G75:G78)</f>
        <v>0</v>
      </c>
      <c r="H79" s="45">
        <f>SUM(H75:H78)</f>
        <v>0</v>
      </c>
      <c r="I79" s="45">
        <f>SUM(I75:I78)</f>
        <v>0</v>
      </c>
      <c r="J79" s="45">
        <f t="shared" si="4"/>
        <v>0</v>
      </c>
    </row>
    <row r="80" spans="1:10" x14ac:dyDescent="0.25">
      <c r="A80" s="3" t="s">
        <v>408</v>
      </c>
      <c r="B80" s="3" t="s">
        <v>273</v>
      </c>
      <c r="C80" s="42">
        <v>18727433</v>
      </c>
      <c r="D80" s="42">
        <v>0</v>
      </c>
      <c r="E80" s="42">
        <v>0</v>
      </c>
      <c r="F80" s="42">
        <f t="shared" si="3"/>
        <v>18727433</v>
      </c>
      <c r="G80" s="42">
        <v>18727433</v>
      </c>
      <c r="H80" s="42">
        <v>0</v>
      </c>
      <c r="I80" s="42">
        <v>0</v>
      </c>
      <c r="J80" s="42">
        <f t="shared" si="4"/>
        <v>18727433</v>
      </c>
    </row>
    <row r="81" spans="1:10" x14ac:dyDescent="0.25">
      <c r="A81" s="3" t="s">
        <v>409</v>
      </c>
      <c r="B81" s="3" t="s">
        <v>273</v>
      </c>
      <c r="C81" s="42">
        <v>0</v>
      </c>
      <c r="D81" s="42">
        <v>0</v>
      </c>
      <c r="E81" s="42">
        <v>0</v>
      </c>
      <c r="F81" s="42">
        <f t="shared" si="3"/>
        <v>0</v>
      </c>
      <c r="G81" s="42">
        <v>0</v>
      </c>
      <c r="H81" s="42">
        <v>0</v>
      </c>
      <c r="I81" s="42">
        <v>0</v>
      </c>
      <c r="J81" s="42">
        <f t="shared" si="4"/>
        <v>0</v>
      </c>
    </row>
    <row r="82" spans="1:10" x14ac:dyDescent="0.25">
      <c r="A82" s="3" t="s">
        <v>406</v>
      </c>
      <c r="B82" s="3" t="s">
        <v>274</v>
      </c>
      <c r="C82" s="42">
        <v>0</v>
      </c>
      <c r="D82" s="42">
        <v>0</v>
      </c>
      <c r="E82" s="42">
        <v>0</v>
      </c>
      <c r="F82" s="42">
        <f t="shared" si="3"/>
        <v>0</v>
      </c>
      <c r="G82" s="42">
        <v>0</v>
      </c>
      <c r="H82" s="42">
        <v>0</v>
      </c>
      <c r="I82" s="42">
        <v>0</v>
      </c>
      <c r="J82" s="42">
        <f t="shared" si="4"/>
        <v>0</v>
      </c>
    </row>
    <row r="83" spans="1:10" x14ac:dyDescent="0.25">
      <c r="A83" s="3" t="s">
        <v>407</v>
      </c>
      <c r="B83" s="3" t="s">
        <v>274</v>
      </c>
      <c r="C83" s="42">
        <v>0</v>
      </c>
      <c r="D83" s="42">
        <v>0</v>
      </c>
      <c r="E83" s="42">
        <v>0</v>
      </c>
      <c r="F83" s="42">
        <f t="shared" si="3"/>
        <v>0</v>
      </c>
      <c r="G83" s="42">
        <v>0</v>
      </c>
      <c r="H83" s="42">
        <v>0</v>
      </c>
      <c r="I83" s="42">
        <v>0</v>
      </c>
      <c r="J83" s="42">
        <f t="shared" si="4"/>
        <v>0</v>
      </c>
    </row>
    <row r="84" spans="1:10" s="44" customFormat="1" x14ac:dyDescent="0.25">
      <c r="A84" s="5" t="s">
        <v>400</v>
      </c>
      <c r="B84" s="5" t="s">
        <v>275</v>
      </c>
      <c r="C84" s="45">
        <f>SUM(C80:C83)</f>
        <v>18727433</v>
      </c>
      <c r="D84" s="45">
        <f>SUM(D80:D83)</f>
        <v>0</v>
      </c>
      <c r="E84" s="45">
        <f>SUM(E80:E83)</f>
        <v>0</v>
      </c>
      <c r="F84" s="45">
        <f t="shared" si="3"/>
        <v>18727433</v>
      </c>
      <c r="G84" s="45">
        <f>SUM(G80:G83)</f>
        <v>18727433</v>
      </c>
      <c r="H84" s="45">
        <f>SUM(H80:H83)</f>
        <v>0</v>
      </c>
      <c r="I84" s="45">
        <f>SUM(I80:I83)</f>
        <v>0</v>
      </c>
      <c r="J84" s="45">
        <f t="shared" si="4"/>
        <v>18727433</v>
      </c>
    </row>
    <row r="85" spans="1:10" s="44" customFormat="1" x14ac:dyDescent="0.25">
      <c r="A85" s="10" t="s">
        <v>276</v>
      </c>
      <c r="B85" s="5" t="s">
        <v>277</v>
      </c>
      <c r="C85" s="45">
        <v>0</v>
      </c>
      <c r="D85" s="45">
        <v>0</v>
      </c>
      <c r="E85" s="45">
        <v>0</v>
      </c>
      <c r="F85" s="45">
        <f t="shared" si="3"/>
        <v>0</v>
      </c>
      <c r="G85" s="45">
        <v>0</v>
      </c>
      <c r="H85" s="45">
        <v>0</v>
      </c>
      <c r="I85" s="45">
        <v>0</v>
      </c>
      <c r="J85" s="45">
        <f t="shared" si="4"/>
        <v>0</v>
      </c>
    </row>
    <row r="86" spans="1:10" s="44" customFormat="1" x14ac:dyDescent="0.25">
      <c r="A86" s="10" t="s">
        <v>278</v>
      </c>
      <c r="B86" s="5" t="s">
        <v>279</v>
      </c>
      <c r="C86" s="45">
        <v>0</v>
      </c>
      <c r="D86" s="45">
        <v>0</v>
      </c>
      <c r="E86" s="45">
        <v>0</v>
      </c>
      <c r="F86" s="45">
        <f t="shared" si="3"/>
        <v>0</v>
      </c>
      <c r="G86" s="45">
        <v>0</v>
      </c>
      <c r="H86" s="45">
        <v>0</v>
      </c>
      <c r="I86" s="45">
        <v>0</v>
      </c>
      <c r="J86" s="45">
        <f t="shared" si="4"/>
        <v>0</v>
      </c>
    </row>
    <row r="87" spans="1:10" s="44" customFormat="1" x14ac:dyDescent="0.25">
      <c r="A87" s="10" t="s">
        <v>280</v>
      </c>
      <c r="B87" s="5" t="s">
        <v>281</v>
      </c>
      <c r="C87" s="45">
        <v>0</v>
      </c>
      <c r="D87" s="45">
        <v>0</v>
      </c>
      <c r="E87" s="45">
        <v>0</v>
      </c>
      <c r="F87" s="45">
        <f t="shared" si="3"/>
        <v>0</v>
      </c>
      <c r="G87" s="45">
        <v>0</v>
      </c>
      <c r="H87" s="45">
        <v>0</v>
      </c>
      <c r="I87" s="45">
        <v>0</v>
      </c>
      <c r="J87" s="45">
        <f t="shared" si="4"/>
        <v>0</v>
      </c>
    </row>
    <row r="88" spans="1:10" s="44" customFormat="1" x14ac:dyDescent="0.25">
      <c r="A88" s="10" t="s">
        <v>282</v>
      </c>
      <c r="B88" s="5" t="s">
        <v>283</v>
      </c>
      <c r="C88" s="45">
        <v>0</v>
      </c>
      <c r="D88" s="45">
        <v>0</v>
      </c>
      <c r="E88" s="45">
        <v>0</v>
      </c>
      <c r="F88" s="45">
        <f t="shared" si="3"/>
        <v>0</v>
      </c>
      <c r="G88" s="45">
        <v>0</v>
      </c>
      <c r="H88" s="45">
        <v>0</v>
      </c>
      <c r="I88" s="45">
        <v>0</v>
      </c>
      <c r="J88" s="45">
        <f t="shared" si="4"/>
        <v>0</v>
      </c>
    </row>
    <row r="89" spans="1:10" s="44" customFormat="1" x14ac:dyDescent="0.25">
      <c r="A89" s="11" t="s">
        <v>383</v>
      </c>
      <c r="B89" s="5" t="s">
        <v>284</v>
      </c>
      <c r="C89" s="45">
        <v>0</v>
      </c>
      <c r="D89" s="45">
        <v>0</v>
      </c>
      <c r="E89" s="45">
        <v>0</v>
      </c>
      <c r="F89" s="45">
        <f t="shared" si="3"/>
        <v>0</v>
      </c>
      <c r="G89" s="45">
        <v>0</v>
      </c>
      <c r="H89" s="45">
        <v>0</v>
      </c>
      <c r="I89" s="45">
        <v>0</v>
      </c>
      <c r="J89" s="45">
        <f t="shared" si="4"/>
        <v>0</v>
      </c>
    </row>
    <row r="90" spans="1:10" s="44" customFormat="1" ht="15.75" x14ac:dyDescent="0.25">
      <c r="A90" s="32" t="s">
        <v>401</v>
      </c>
      <c r="B90" s="27" t="s">
        <v>285</v>
      </c>
      <c r="C90" s="58">
        <f>C74+C79+C84+C85+C87+C86+C88+C89</f>
        <v>18727433</v>
      </c>
      <c r="D90" s="58">
        <f>D74+D79+D84+D85+D87+D86+D88+D89</f>
        <v>0</v>
      </c>
      <c r="E90" s="58">
        <f>E74+E79+E84+E85+E87+E86+E88+E89</f>
        <v>0</v>
      </c>
      <c r="F90" s="58">
        <f t="shared" si="3"/>
        <v>18727433</v>
      </c>
      <c r="G90" s="58">
        <f>G74+G79+G84+G85+G87+G86+G88+G89</f>
        <v>18727433</v>
      </c>
      <c r="H90" s="58">
        <f>H74+H79+H84+H85+H87+H86+H88+H89</f>
        <v>0</v>
      </c>
      <c r="I90" s="58">
        <f>I74+I79+I84+I85+I87+I86+I88+I89</f>
        <v>0</v>
      </c>
      <c r="J90" s="58">
        <f t="shared" si="4"/>
        <v>18727433</v>
      </c>
    </row>
    <row r="91" spans="1:10" x14ac:dyDescent="0.25">
      <c r="A91" s="9" t="s">
        <v>286</v>
      </c>
      <c r="B91" s="3" t="s">
        <v>287</v>
      </c>
      <c r="C91" s="42">
        <v>0</v>
      </c>
      <c r="D91" s="42">
        <v>0</v>
      </c>
      <c r="E91" s="42">
        <v>0</v>
      </c>
      <c r="F91" s="42">
        <f t="shared" si="3"/>
        <v>0</v>
      </c>
      <c r="G91" s="42">
        <v>0</v>
      </c>
      <c r="H91" s="42">
        <v>0</v>
      </c>
      <c r="I91" s="42">
        <v>0</v>
      </c>
      <c r="J91" s="42">
        <f t="shared" si="4"/>
        <v>0</v>
      </c>
    </row>
    <row r="92" spans="1:10" x14ac:dyDescent="0.25">
      <c r="A92" s="9" t="s">
        <v>288</v>
      </c>
      <c r="B92" s="3" t="s">
        <v>289</v>
      </c>
      <c r="C92" s="42">
        <v>0</v>
      </c>
      <c r="D92" s="42">
        <v>0</v>
      </c>
      <c r="E92" s="42">
        <v>0</v>
      </c>
      <c r="F92" s="42">
        <f t="shared" si="3"/>
        <v>0</v>
      </c>
      <c r="G92" s="42">
        <v>0</v>
      </c>
      <c r="H92" s="42">
        <v>0</v>
      </c>
      <c r="I92" s="42">
        <v>0</v>
      </c>
      <c r="J92" s="42">
        <f t="shared" si="4"/>
        <v>0</v>
      </c>
    </row>
    <row r="93" spans="1:10" x14ac:dyDescent="0.25">
      <c r="A93" s="25" t="s">
        <v>290</v>
      </c>
      <c r="B93" s="3" t="s">
        <v>291</v>
      </c>
      <c r="C93" s="42">
        <v>0</v>
      </c>
      <c r="D93" s="42">
        <v>0</v>
      </c>
      <c r="E93" s="42">
        <v>0</v>
      </c>
      <c r="F93" s="42">
        <f t="shared" si="3"/>
        <v>0</v>
      </c>
      <c r="G93" s="42">
        <v>0</v>
      </c>
      <c r="H93" s="42">
        <v>0</v>
      </c>
      <c r="I93" s="42">
        <v>0</v>
      </c>
      <c r="J93" s="42">
        <f t="shared" si="4"/>
        <v>0</v>
      </c>
    </row>
    <row r="94" spans="1:10" x14ac:dyDescent="0.25">
      <c r="A94" s="25" t="s">
        <v>384</v>
      </c>
      <c r="B94" s="3" t="s">
        <v>292</v>
      </c>
      <c r="C94" s="42">
        <v>0</v>
      </c>
      <c r="D94" s="42">
        <v>0</v>
      </c>
      <c r="E94" s="42">
        <v>0</v>
      </c>
      <c r="F94" s="42">
        <f t="shared" si="3"/>
        <v>0</v>
      </c>
      <c r="G94" s="42">
        <v>0</v>
      </c>
      <c r="H94" s="42">
        <v>0</v>
      </c>
      <c r="I94" s="42">
        <v>0</v>
      </c>
      <c r="J94" s="42">
        <f t="shared" si="4"/>
        <v>0</v>
      </c>
    </row>
    <row r="95" spans="1:10" s="44" customFormat="1" x14ac:dyDescent="0.25">
      <c r="A95" s="10" t="s">
        <v>402</v>
      </c>
      <c r="B95" s="5" t="s">
        <v>293</v>
      </c>
      <c r="C95" s="45">
        <v>0</v>
      </c>
      <c r="D95" s="45">
        <v>0</v>
      </c>
      <c r="E95" s="45">
        <v>0</v>
      </c>
      <c r="F95" s="45">
        <f t="shared" si="3"/>
        <v>0</v>
      </c>
      <c r="G95" s="45">
        <v>0</v>
      </c>
      <c r="H95" s="45">
        <v>0</v>
      </c>
      <c r="I95" s="45">
        <v>0</v>
      </c>
      <c r="J95" s="45">
        <f t="shared" si="4"/>
        <v>0</v>
      </c>
    </row>
    <row r="96" spans="1:10" s="44" customFormat="1" x14ac:dyDescent="0.25">
      <c r="A96" s="11" t="s">
        <v>294</v>
      </c>
      <c r="B96" s="5" t="s">
        <v>295</v>
      </c>
      <c r="C96" s="45">
        <v>0</v>
      </c>
      <c r="D96" s="45">
        <v>0</v>
      </c>
      <c r="E96" s="45">
        <v>0</v>
      </c>
      <c r="F96" s="45">
        <f t="shared" si="3"/>
        <v>0</v>
      </c>
      <c r="G96" s="45">
        <v>0</v>
      </c>
      <c r="H96" s="45">
        <v>0</v>
      </c>
      <c r="I96" s="45">
        <v>0</v>
      </c>
      <c r="J96" s="45">
        <f t="shared" si="4"/>
        <v>0</v>
      </c>
    </row>
    <row r="97" spans="1:10" s="44" customFormat="1" ht="15.75" x14ac:dyDescent="0.25">
      <c r="A97" s="28" t="s">
        <v>403</v>
      </c>
      <c r="B97" s="29" t="s">
        <v>296</v>
      </c>
      <c r="C97" s="58">
        <f>C90+C95+C96</f>
        <v>18727433</v>
      </c>
      <c r="D97" s="58">
        <f>D90+D95+D96</f>
        <v>0</v>
      </c>
      <c r="E97" s="58">
        <f>E90+E95+E96</f>
        <v>0</v>
      </c>
      <c r="F97" s="58">
        <f t="shared" si="3"/>
        <v>18727433</v>
      </c>
      <c r="G97" s="58">
        <f>G90+G95+G96</f>
        <v>18727433</v>
      </c>
      <c r="H97" s="58">
        <f>H90+H95+H96</f>
        <v>0</v>
      </c>
      <c r="I97" s="58">
        <f>I90+I95+I96</f>
        <v>0</v>
      </c>
      <c r="J97" s="58">
        <f t="shared" si="4"/>
        <v>18727433</v>
      </c>
    </row>
    <row r="98" spans="1:10" s="44" customFormat="1" ht="17.25" x14ac:dyDescent="0.3">
      <c r="A98" s="46" t="s">
        <v>386</v>
      </c>
      <c r="B98" s="46"/>
      <c r="C98" s="60">
        <f>C68+C97</f>
        <v>101385246</v>
      </c>
      <c r="D98" s="60">
        <f>D68+D97</f>
        <v>300000</v>
      </c>
      <c r="E98" s="60">
        <f>E68+E97</f>
        <v>20000</v>
      </c>
      <c r="F98" s="63">
        <f t="shared" si="3"/>
        <v>101705246</v>
      </c>
      <c r="G98" s="60">
        <f>G68+G97</f>
        <v>101385512</v>
      </c>
      <c r="H98" s="60">
        <f>H68+H97</f>
        <v>300000</v>
      </c>
      <c r="I98" s="60">
        <f>I68+I97</f>
        <v>20000</v>
      </c>
      <c r="J98" s="63">
        <f t="shared" si="4"/>
        <v>101705512</v>
      </c>
    </row>
  </sheetData>
  <mergeCells count="5">
    <mergeCell ref="B1:J1"/>
    <mergeCell ref="A3:F3"/>
    <mergeCell ref="A4:F4"/>
    <mergeCell ref="C6:F6"/>
    <mergeCell ref="G6:J6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98"/>
  <sheetViews>
    <sheetView view="pageBreakPreview" zoomScale="85" zoomScaleNormal="100" workbookViewId="0">
      <selection activeCell="B2" sqref="B2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customWidth="1"/>
    <col min="9" max="9" width="12.140625" customWidth="1"/>
    <col min="10" max="10" width="14" customWidth="1"/>
    <col min="11" max="11" width="11.28515625" customWidth="1"/>
    <col min="12" max="12" width="11.42578125" customWidth="1"/>
    <col min="13" max="13" width="11.140625" customWidth="1"/>
    <col min="14" max="14" width="10.7109375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10" x14ac:dyDescent="0.25">
      <c r="B1" s="73" t="s">
        <v>436</v>
      </c>
      <c r="C1" s="73"/>
      <c r="D1" s="73"/>
      <c r="E1" s="73"/>
      <c r="F1" s="73"/>
      <c r="G1" s="73"/>
      <c r="H1" s="73"/>
      <c r="I1" s="73"/>
      <c r="J1" s="73"/>
    </row>
    <row r="3" spans="1:10" ht="24" customHeight="1" x14ac:dyDescent="0.25">
      <c r="A3" s="68" t="s">
        <v>425</v>
      </c>
      <c r="B3" s="74"/>
      <c r="C3" s="74"/>
      <c r="D3" s="74"/>
      <c r="E3" s="74"/>
      <c r="F3" s="70"/>
    </row>
    <row r="4" spans="1:10" ht="24" customHeight="1" x14ac:dyDescent="0.25">
      <c r="A4" s="71" t="s">
        <v>427</v>
      </c>
      <c r="B4" s="69"/>
      <c r="C4" s="69"/>
      <c r="D4" s="69"/>
      <c r="E4" s="69"/>
      <c r="F4" s="70"/>
      <c r="H4" s="40"/>
    </row>
    <row r="5" spans="1:10" ht="18" x14ac:dyDescent="0.25">
      <c r="A5" s="49"/>
    </row>
    <row r="6" spans="1:10" x14ac:dyDescent="0.25">
      <c r="A6" s="43" t="s">
        <v>422</v>
      </c>
      <c r="C6" s="67" t="s">
        <v>411</v>
      </c>
      <c r="D6" s="67"/>
      <c r="E6" s="67"/>
      <c r="F6" s="67"/>
      <c r="G6" s="67" t="s">
        <v>431</v>
      </c>
      <c r="H6" s="67"/>
      <c r="I6" s="67"/>
      <c r="J6" s="67"/>
    </row>
    <row r="7" spans="1:10" ht="45" x14ac:dyDescent="0.3">
      <c r="A7" s="1" t="s">
        <v>12</v>
      </c>
      <c r="B7" s="2" t="s">
        <v>4</v>
      </c>
      <c r="C7" s="50" t="s">
        <v>404</v>
      </c>
      <c r="D7" s="50" t="s">
        <v>405</v>
      </c>
      <c r="E7" s="50" t="s">
        <v>7</v>
      </c>
      <c r="F7" s="51" t="s">
        <v>3</v>
      </c>
      <c r="G7" s="50" t="s">
        <v>404</v>
      </c>
      <c r="H7" s="50" t="s">
        <v>405</v>
      </c>
      <c r="I7" s="50" t="s">
        <v>7</v>
      </c>
      <c r="J7" s="51" t="s">
        <v>3</v>
      </c>
    </row>
    <row r="8" spans="1:10" ht="15" customHeight="1" x14ac:dyDescent="0.25">
      <c r="A8" s="19" t="s">
        <v>184</v>
      </c>
      <c r="B8" s="4" t="s">
        <v>185</v>
      </c>
      <c r="C8" s="42">
        <v>0</v>
      </c>
      <c r="D8" s="42">
        <v>0</v>
      </c>
      <c r="E8" s="42">
        <v>0</v>
      </c>
      <c r="F8" s="42">
        <f t="shared" ref="F8:F39" si="0">SUM(C8:E8)</f>
        <v>0</v>
      </c>
      <c r="G8" s="42">
        <v>0</v>
      </c>
      <c r="H8" s="42">
        <v>0</v>
      </c>
      <c r="I8" s="42">
        <v>0</v>
      </c>
      <c r="J8" s="42">
        <f t="shared" ref="J8:J39" si="1">SUM(G8:I8)</f>
        <v>0</v>
      </c>
    </row>
    <row r="9" spans="1:10" ht="15" customHeight="1" x14ac:dyDescent="0.25">
      <c r="A9" s="3" t="s">
        <v>186</v>
      </c>
      <c r="B9" s="4" t="s">
        <v>187</v>
      </c>
      <c r="C9" s="42">
        <v>0</v>
      </c>
      <c r="D9" s="42">
        <v>0</v>
      </c>
      <c r="E9" s="42">
        <v>0</v>
      </c>
      <c r="F9" s="42">
        <f t="shared" si="0"/>
        <v>0</v>
      </c>
      <c r="G9" s="42">
        <v>0</v>
      </c>
      <c r="H9" s="42">
        <v>0</v>
      </c>
      <c r="I9" s="42">
        <v>0</v>
      </c>
      <c r="J9" s="42">
        <f t="shared" si="1"/>
        <v>0</v>
      </c>
    </row>
    <row r="10" spans="1:10" ht="15" customHeight="1" x14ac:dyDescent="0.25">
      <c r="A10" s="3" t="s">
        <v>188</v>
      </c>
      <c r="B10" s="4" t="s">
        <v>189</v>
      </c>
      <c r="C10" s="42">
        <v>0</v>
      </c>
      <c r="D10" s="42">
        <v>0</v>
      </c>
      <c r="E10" s="42">
        <v>0</v>
      </c>
      <c r="F10" s="42">
        <f t="shared" si="0"/>
        <v>0</v>
      </c>
      <c r="G10" s="42">
        <v>0</v>
      </c>
      <c r="H10" s="42">
        <v>0</v>
      </c>
      <c r="I10" s="42">
        <v>0</v>
      </c>
      <c r="J10" s="42">
        <f t="shared" si="1"/>
        <v>0</v>
      </c>
    </row>
    <row r="11" spans="1:10" ht="15" customHeight="1" x14ac:dyDescent="0.25">
      <c r="A11" s="3" t="s">
        <v>190</v>
      </c>
      <c r="B11" s="4" t="s">
        <v>191</v>
      </c>
      <c r="C11" s="42">
        <v>0</v>
      </c>
      <c r="D11" s="42">
        <v>0</v>
      </c>
      <c r="E11" s="42">
        <v>0</v>
      </c>
      <c r="F11" s="42">
        <f t="shared" si="0"/>
        <v>0</v>
      </c>
      <c r="G11" s="42">
        <v>0</v>
      </c>
      <c r="H11" s="42">
        <v>0</v>
      </c>
      <c r="I11" s="42">
        <v>0</v>
      </c>
      <c r="J11" s="42">
        <f t="shared" si="1"/>
        <v>0</v>
      </c>
    </row>
    <row r="12" spans="1:10" ht="15" customHeight="1" x14ac:dyDescent="0.25">
      <c r="A12" s="3" t="s">
        <v>192</v>
      </c>
      <c r="B12" s="4" t="s">
        <v>193</v>
      </c>
      <c r="C12" s="42">
        <v>0</v>
      </c>
      <c r="D12" s="42">
        <v>0</v>
      </c>
      <c r="E12" s="42">
        <v>0</v>
      </c>
      <c r="F12" s="42">
        <f t="shared" si="0"/>
        <v>0</v>
      </c>
      <c r="G12" s="42">
        <v>0</v>
      </c>
      <c r="H12" s="42">
        <v>0</v>
      </c>
      <c r="I12" s="42">
        <v>0</v>
      </c>
      <c r="J12" s="42">
        <f t="shared" si="1"/>
        <v>0</v>
      </c>
    </row>
    <row r="13" spans="1:10" ht="15" customHeight="1" x14ac:dyDescent="0.25">
      <c r="A13" s="3" t="s">
        <v>420</v>
      </c>
      <c r="B13" s="4" t="s">
        <v>194</v>
      </c>
      <c r="C13" s="42">
        <v>0</v>
      </c>
      <c r="D13" s="42">
        <v>0</v>
      </c>
      <c r="E13" s="42">
        <v>0</v>
      </c>
      <c r="F13" s="42">
        <f t="shared" si="0"/>
        <v>0</v>
      </c>
      <c r="G13" s="42">
        <v>0</v>
      </c>
      <c r="H13" s="42">
        <v>0</v>
      </c>
      <c r="I13" s="42">
        <v>0</v>
      </c>
      <c r="J13" s="42">
        <f t="shared" si="1"/>
        <v>0</v>
      </c>
    </row>
    <row r="14" spans="1:10" s="44" customFormat="1" ht="15" customHeight="1" x14ac:dyDescent="0.25">
      <c r="A14" s="5" t="s">
        <v>387</v>
      </c>
      <c r="B14" s="6" t="s">
        <v>195</v>
      </c>
      <c r="C14" s="45">
        <f>SUM(C8:C13)</f>
        <v>0</v>
      </c>
      <c r="D14" s="45">
        <f>SUM(D8:D13)</f>
        <v>0</v>
      </c>
      <c r="E14" s="45">
        <f>SUM(E8:E13)</f>
        <v>0</v>
      </c>
      <c r="F14" s="45">
        <f t="shared" si="0"/>
        <v>0</v>
      </c>
      <c r="G14" s="45">
        <f>SUM(G8:G13)</f>
        <v>0</v>
      </c>
      <c r="H14" s="45">
        <f>SUM(H8:H13)</f>
        <v>0</v>
      </c>
      <c r="I14" s="45">
        <f>SUM(I8:I13)</f>
        <v>0</v>
      </c>
      <c r="J14" s="45">
        <f t="shared" si="1"/>
        <v>0</v>
      </c>
    </row>
    <row r="15" spans="1:10" ht="15" customHeight="1" x14ac:dyDescent="0.25">
      <c r="A15" s="3" t="s">
        <v>196</v>
      </c>
      <c r="B15" s="4" t="s">
        <v>197</v>
      </c>
      <c r="C15" s="42">
        <v>0</v>
      </c>
      <c r="D15" s="42">
        <v>0</v>
      </c>
      <c r="E15" s="42">
        <v>0</v>
      </c>
      <c r="F15" s="42">
        <f t="shared" si="0"/>
        <v>0</v>
      </c>
      <c r="G15" s="42">
        <v>0</v>
      </c>
      <c r="H15" s="42">
        <v>0</v>
      </c>
      <c r="I15" s="42">
        <v>0</v>
      </c>
      <c r="J15" s="42">
        <f t="shared" si="1"/>
        <v>0</v>
      </c>
    </row>
    <row r="16" spans="1:10" ht="15" customHeight="1" x14ac:dyDescent="0.25">
      <c r="A16" s="3" t="s">
        <v>198</v>
      </c>
      <c r="B16" s="4" t="s">
        <v>199</v>
      </c>
      <c r="C16" s="42">
        <v>0</v>
      </c>
      <c r="D16" s="42">
        <v>0</v>
      </c>
      <c r="E16" s="42">
        <v>0</v>
      </c>
      <c r="F16" s="42">
        <f t="shared" si="0"/>
        <v>0</v>
      </c>
      <c r="G16" s="42">
        <v>0</v>
      </c>
      <c r="H16" s="42">
        <v>0</v>
      </c>
      <c r="I16" s="42">
        <v>0</v>
      </c>
      <c r="J16" s="42">
        <f t="shared" si="1"/>
        <v>0</v>
      </c>
    </row>
    <row r="17" spans="1:10" ht="15" customHeight="1" x14ac:dyDescent="0.25">
      <c r="A17" s="3" t="s">
        <v>350</v>
      </c>
      <c r="B17" s="4" t="s">
        <v>200</v>
      </c>
      <c r="C17" s="42">
        <v>0</v>
      </c>
      <c r="D17" s="42">
        <v>0</v>
      </c>
      <c r="E17" s="42">
        <v>0</v>
      </c>
      <c r="F17" s="42">
        <f t="shared" si="0"/>
        <v>0</v>
      </c>
      <c r="G17" s="42">
        <v>0</v>
      </c>
      <c r="H17" s="42">
        <v>0</v>
      </c>
      <c r="I17" s="42">
        <v>0</v>
      </c>
      <c r="J17" s="42">
        <f t="shared" si="1"/>
        <v>0</v>
      </c>
    </row>
    <row r="18" spans="1:10" ht="15" customHeight="1" x14ac:dyDescent="0.25">
      <c r="A18" s="3" t="s">
        <v>351</v>
      </c>
      <c r="B18" s="4" t="s">
        <v>201</v>
      </c>
      <c r="C18" s="42">
        <v>0</v>
      </c>
      <c r="D18" s="42">
        <v>0</v>
      </c>
      <c r="E18" s="42">
        <v>0</v>
      </c>
      <c r="F18" s="42">
        <f t="shared" si="0"/>
        <v>0</v>
      </c>
      <c r="G18" s="42">
        <v>0</v>
      </c>
      <c r="H18" s="42">
        <v>0</v>
      </c>
      <c r="I18" s="42">
        <v>0</v>
      </c>
      <c r="J18" s="42">
        <f t="shared" si="1"/>
        <v>0</v>
      </c>
    </row>
    <row r="19" spans="1:10" ht="15" customHeight="1" x14ac:dyDescent="0.25">
      <c r="A19" s="3" t="s">
        <v>352</v>
      </c>
      <c r="B19" s="4" t="s">
        <v>202</v>
      </c>
      <c r="C19" s="42">
        <v>0</v>
      </c>
      <c r="D19" s="42">
        <v>0</v>
      </c>
      <c r="E19" s="42">
        <v>0</v>
      </c>
      <c r="F19" s="42">
        <f t="shared" si="0"/>
        <v>0</v>
      </c>
      <c r="G19" s="42">
        <v>0</v>
      </c>
      <c r="H19" s="42">
        <v>0</v>
      </c>
      <c r="I19" s="42">
        <v>0</v>
      </c>
      <c r="J19" s="42">
        <f t="shared" si="1"/>
        <v>0</v>
      </c>
    </row>
    <row r="20" spans="1:10" s="44" customFormat="1" ht="15" customHeight="1" x14ac:dyDescent="0.25">
      <c r="A20" s="27" t="s">
        <v>388</v>
      </c>
      <c r="B20" s="33" t="s">
        <v>203</v>
      </c>
      <c r="C20" s="57">
        <f>SUM(C14:C19)</f>
        <v>0</v>
      </c>
      <c r="D20" s="57">
        <f>SUM(D14:D19)</f>
        <v>0</v>
      </c>
      <c r="E20" s="57">
        <f>SUM(E14:E19)</f>
        <v>0</v>
      </c>
      <c r="F20" s="45">
        <f t="shared" si="0"/>
        <v>0</v>
      </c>
      <c r="G20" s="57">
        <f>SUM(G14:G19)</f>
        <v>0</v>
      </c>
      <c r="H20" s="57">
        <f>SUM(H14:H19)</f>
        <v>0</v>
      </c>
      <c r="I20" s="57">
        <f>SUM(I14:I19)</f>
        <v>0</v>
      </c>
      <c r="J20" s="45">
        <f t="shared" si="1"/>
        <v>0</v>
      </c>
    </row>
    <row r="21" spans="1:10" ht="15" customHeight="1" x14ac:dyDescent="0.25">
      <c r="A21" s="3" t="s">
        <v>356</v>
      </c>
      <c r="B21" s="4" t="s">
        <v>212</v>
      </c>
      <c r="C21" s="42">
        <v>0</v>
      </c>
      <c r="D21" s="42">
        <v>0</v>
      </c>
      <c r="E21" s="42">
        <v>0</v>
      </c>
      <c r="F21" s="42">
        <f t="shared" si="0"/>
        <v>0</v>
      </c>
      <c r="G21" s="42">
        <v>0</v>
      </c>
      <c r="H21" s="42">
        <v>0</v>
      </c>
      <c r="I21" s="42">
        <v>0</v>
      </c>
      <c r="J21" s="42">
        <f t="shared" si="1"/>
        <v>0</v>
      </c>
    </row>
    <row r="22" spans="1:10" ht="15" customHeight="1" x14ac:dyDescent="0.25">
      <c r="A22" s="3" t="s">
        <v>357</v>
      </c>
      <c r="B22" s="4" t="s">
        <v>213</v>
      </c>
      <c r="C22" s="42">
        <v>0</v>
      </c>
      <c r="D22" s="42">
        <v>0</v>
      </c>
      <c r="E22" s="42">
        <v>0</v>
      </c>
      <c r="F22" s="42">
        <f t="shared" si="0"/>
        <v>0</v>
      </c>
      <c r="G22" s="42">
        <v>0</v>
      </c>
      <c r="H22" s="42">
        <v>0</v>
      </c>
      <c r="I22" s="42">
        <v>0</v>
      </c>
      <c r="J22" s="42">
        <f t="shared" si="1"/>
        <v>0</v>
      </c>
    </row>
    <row r="23" spans="1:10" s="44" customFormat="1" ht="15" customHeight="1" x14ac:dyDescent="0.25">
      <c r="A23" s="5" t="s">
        <v>390</v>
      </c>
      <c r="B23" s="6" t="s">
        <v>214</v>
      </c>
      <c r="C23" s="45">
        <f>SUM(C21:C22)</f>
        <v>0</v>
      </c>
      <c r="D23" s="45">
        <f>SUM(D21:D22)</f>
        <v>0</v>
      </c>
      <c r="E23" s="45">
        <f>SUM(E21:E22)</f>
        <v>0</v>
      </c>
      <c r="F23" s="45">
        <f t="shared" si="0"/>
        <v>0</v>
      </c>
      <c r="G23" s="45">
        <f>SUM(G21:G22)</f>
        <v>0</v>
      </c>
      <c r="H23" s="45">
        <f>SUM(H21:H22)</f>
        <v>0</v>
      </c>
      <c r="I23" s="45">
        <f>SUM(I21:I22)</f>
        <v>0</v>
      </c>
      <c r="J23" s="45">
        <f t="shared" si="1"/>
        <v>0</v>
      </c>
    </row>
    <row r="24" spans="1:10" ht="15" customHeight="1" x14ac:dyDescent="0.25">
      <c r="A24" s="5" t="s">
        <v>358</v>
      </c>
      <c r="B24" s="6" t="s">
        <v>215</v>
      </c>
      <c r="C24" s="45">
        <v>0</v>
      </c>
      <c r="D24" s="45">
        <v>0</v>
      </c>
      <c r="E24" s="45">
        <v>0</v>
      </c>
      <c r="F24" s="45">
        <f t="shared" si="0"/>
        <v>0</v>
      </c>
      <c r="G24" s="45">
        <v>0</v>
      </c>
      <c r="H24" s="45">
        <v>0</v>
      </c>
      <c r="I24" s="45">
        <v>0</v>
      </c>
      <c r="J24" s="45">
        <f t="shared" si="1"/>
        <v>0</v>
      </c>
    </row>
    <row r="25" spans="1:10" ht="15" customHeight="1" x14ac:dyDescent="0.25">
      <c r="A25" s="5" t="s">
        <v>359</v>
      </c>
      <c r="B25" s="6" t="s">
        <v>216</v>
      </c>
      <c r="C25" s="45">
        <v>0</v>
      </c>
      <c r="D25" s="45">
        <v>0</v>
      </c>
      <c r="E25" s="45">
        <v>0</v>
      </c>
      <c r="F25" s="45">
        <f t="shared" si="0"/>
        <v>0</v>
      </c>
      <c r="G25" s="45">
        <v>0</v>
      </c>
      <c r="H25" s="45">
        <v>0</v>
      </c>
      <c r="I25" s="45">
        <v>0</v>
      </c>
      <c r="J25" s="45">
        <f t="shared" si="1"/>
        <v>0</v>
      </c>
    </row>
    <row r="26" spans="1:10" ht="15" customHeight="1" x14ac:dyDescent="0.25">
      <c r="A26" s="5" t="s">
        <v>360</v>
      </c>
      <c r="B26" s="6" t="s">
        <v>217</v>
      </c>
      <c r="C26" s="45">
        <v>0</v>
      </c>
      <c r="D26" s="45">
        <v>0</v>
      </c>
      <c r="E26" s="45">
        <v>0</v>
      </c>
      <c r="F26" s="45">
        <f t="shared" si="0"/>
        <v>0</v>
      </c>
      <c r="G26" s="45">
        <v>0</v>
      </c>
      <c r="H26" s="45">
        <v>0</v>
      </c>
      <c r="I26" s="45">
        <v>0</v>
      </c>
      <c r="J26" s="45">
        <f t="shared" si="1"/>
        <v>0</v>
      </c>
    </row>
    <row r="27" spans="1:10" ht="15" customHeight="1" x14ac:dyDescent="0.25">
      <c r="A27" s="3" t="s">
        <v>361</v>
      </c>
      <c r="B27" s="4" t="s">
        <v>218</v>
      </c>
      <c r="C27" s="42">
        <v>0</v>
      </c>
      <c r="D27" s="42">
        <v>0</v>
      </c>
      <c r="E27" s="42">
        <v>0</v>
      </c>
      <c r="F27" s="42">
        <f t="shared" si="0"/>
        <v>0</v>
      </c>
      <c r="G27" s="42">
        <v>0</v>
      </c>
      <c r="H27" s="42">
        <v>0</v>
      </c>
      <c r="I27" s="42">
        <v>0</v>
      </c>
      <c r="J27" s="42">
        <f t="shared" si="1"/>
        <v>0</v>
      </c>
    </row>
    <row r="28" spans="1:10" ht="15" customHeight="1" x14ac:dyDescent="0.25">
      <c r="A28" s="3" t="s">
        <v>362</v>
      </c>
      <c r="B28" s="4" t="s">
        <v>219</v>
      </c>
      <c r="C28" s="42">
        <v>0</v>
      </c>
      <c r="D28" s="42">
        <v>0</v>
      </c>
      <c r="E28" s="42">
        <v>0</v>
      </c>
      <c r="F28" s="42">
        <f t="shared" si="0"/>
        <v>0</v>
      </c>
      <c r="G28" s="42">
        <v>0</v>
      </c>
      <c r="H28" s="42">
        <v>0</v>
      </c>
      <c r="I28" s="42">
        <v>0</v>
      </c>
      <c r="J28" s="42">
        <f t="shared" si="1"/>
        <v>0</v>
      </c>
    </row>
    <row r="29" spans="1:10" ht="15" customHeight="1" x14ac:dyDescent="0.25">
      <c r="A29" s="3" t="s">
        <v>220</v>
      </c>
      <c r="B29" s="4" t="s">
        <v>221</v>
      </c>
      <c r="C29" s="42">
        <v>0</v>
      </c>
      <c r="D29" s="42">
        <v>0</v>
      </c>
      <c r="E29" s="42">
        <v>0</v>
      </c>
      <c r="F29" s="42">
        <f t="shared" si="0"/>
        <v>0</v>
      </c>
      <c r="G29" s="42">
        <v>0</v>
      </c>
      <c r="H29" s="42">
        <v>0</v>
      </c>
      <c r="I29" s="42">
        <v>0</v>
      </c>
      <c r="J29" s="42">
        <f t="shared" si="1"/>
        <v>0</v>
      </c>
    </row>
    <row r="30" spans="1:10" ht="15" customHeight="1" x14ac:dyDescent="0.25">
      <c r="A30" s="3" t="s">
        <v>363</v>
      </c>
      <c r="B30" s="4" t="s">
        <v>222</v>
      </c>
      <c r="C30" s="42">
        <v>0</v>
      </c>
      <c r="D30" s="42">
        <v>0</v>
      </c>
      <c r="E30" s="42">
        <v>0</v>
      </c>
      <c r="F30" s="42">
        <f t="shared" si="0"/>
        <v>0</v>
      </c>
      <c r="G30" s="42">
        <v>0</v>
      </c>
      <c r="H30" s="42">
        <v>0</v>
      </c>
      <c r="I30" s="42">
        <v>0</v>
      </c>
      <c r="J30" s="42">
        <f t="shared" si="1"/>
        <v>0</v>
      </c>
    </row>
    <row r="31" spans="1:10" ht="15" customHeight="1" x14ac:dyDescent="0.25">
      <c r="A31" s="3" t="s">
        <v>364</v>
      </c>
      <c r="B31" s="4" t="s">
        <v>223</v>
      </c>
      <c r="C31" s="42">
        <v>0</v>
      </c>
      <c r="D31" s="42">
        <v>0</v>
      </c>
      <c r="E31" s="42">
        <v>0</v>
      </c>
      <c r="F31" s="42">
        <f t="shared" si="0"/>
        <v>0</v>
      </c>
      <c r="G31" s="42">
        <v>0</v>
      </c>
      <c r="H31" s="42">
        <v>0</v>
      </c>
      <c r="I31" s="42">
        <v>0</v>
      </c>
      <c r="J31" s="42">
        <f t="shared" si="1"/>
        <v>0</v>
      </c>
    </row>
    <row r="32" spans="1:10" s="44" customFormat="1" ht="15" customHeight="1" x14ac:dyDescent="0.25">
      <c r="A32" s="5" t="s">
        <v>391</v>
      </c>
      <c r="B32" s="6" t="s">
        <v>224</v>
      </c>
      <c r="C32" s="45">
        <f>SUM(C27:C31)</f>
        <v>0</v>
      </c>
      <c r="D32" s="45">
        <f>SUM(D27:D31)</f>
        <v>0</v>
      </c>
      <c r="E32" s="45">
        <f>SUM(E27:E31)</f>
        <v>0</v>
      </c>
      <c r="F32" s="45">
        <f t="shared" si="0"/>
        <v>0</v>
      </c>
      <c r="G32" s="45">
        <f>SUM(G27:G31)</f>
        <v>0</v>
      </c>
      <c r="H32" s="45">
        <f>SUM(H27:H31)</f>
        <v>0</v>
      </c>
      <c r="I32" s="45">
        <f>SUM(I27:I31)</f>
        <v>0</v>
      </c>
      <c r="J32" s="45">
        <f t="shared" si="1"/>
        <v>0</v>
      </c>
    </row>
    <row r="33" spans="1:10" ht="15" customHeight="1" x14ac:dyDescent="0.25">
      <c r="A33" s="5" t="s">
        <v>365</v>
      </c>
      <c r="B33" s="6" t="s">
        <v>225</v>
      </c>
      <c r="C33" s="45">
        <v>0</v>
      </c>
      <c r="D33" s="45">
        <v>0</v>
      </c>
      <c r="E33" s="45">
        <v>0</v>
      </c>
      <c r="F33" s="45">
        <f t="shared" si="0"/>
        <v>0</v>
      </c>
      <c r="G33" s="45">
        <v>0</v>
      </c>
      <c r="H33" s="45">
        <v>0</v>
      </c>
      <c r="I33" s="45">
        <v>0</v>
      </c>
      <c r="J33" s="45">
        <f t="shared" si="1"/>
        <v>0</v>
      </c>
    </row>
    <row r="34" spans="1:10" s="44" customFormat="1" ht="15" customHeight="1" x14ac:dyDescent="0.25">
      <c r="A34" s="27" t="s">
        <v>392</v>
      </c>
      <c r="B34" s="33" t="s">
        <v>226</v>
      </c>
      <c r="C34" s="57">
        <f>C23+C24+C25+C26+C32+C33</f>
        <v>0</v>
      </c>
      <c r="D34" s="57">
        <f>D23+D24+D25+D26+D32+D33</f>
        <v>0</v>
      </c>
      <c r="E34" s="57">
        <f>E23+E24+E25+E26+E32+E33</f>
        <v>0</v>
      </c>
      <c r="F34" s="57">
        <f t="shared" si="0"/>
        <v>0</v>
      </c>
      <c r="G34" s="57">
        <f>G23+G24+G25+G26+G32+G33</f>
        <v>0</v>
      </c>
      <c r="H34" s="57">
        <f>H23+H24+H25+H26+H32+H33</f>
        <v>0</v>
      </c>
      <c r="I34" s="57">
        <f>I23+I24+I25+I26+I32+I33</f>
        <v>0</v>
      </c>
      <c r="J34" s="57">
        <f t="shared" si="1"/>
        <v>0</v>
      </c>
    </row>
    <row r="35" spans="1:10" ht="15" customHeight="1" x14ac:dyDescent="0.25">
      <c r="A35" s="9" t="s">
        <v>227</v>
      </c>
      <c r="B35" s="4" t="s">
        <v>228</v>
      </c>
      <c r="C35" s="42">
        <v>0</v>
      </c>
      <c r="D35" s="42">
        <v>0</v>
      </c>
      <c r="E35" s="42">
        <v>0</v>
      </c>
      <c r="F35" s="42">
        <f t="shared" si="0"/>
        <v>0</v>
      </c>
      <c r="G35" s="42">
        <v>0</v>
      </c>
      <c r="H35" s="42">
        <v>0</v>
      </c>
      <c r="I35" s="42">
        <v>0</v>
      </c>
      <c r="J35" s="42">
        <f t="shared" si="1"/>
        <v>0</v>
      </c>
    </row>
    <row r="36" spans="1:10" ht="15" customHeight="1" x14ac:dyDescent="0.25">
      <c r="A36" s="9" t="s">
        <v>366</v>
      </c>
      <c r="B36" s="4" t="s">
        <v>229</v>
      </c>
      <c r="C36" s="42">
        <v>0</v>
      </c>
      <c r="D36" s="42">
        <v>0</v>
      </c>
      <c r="E36" s="42">
        <v>0</v>
      </c>
      <c r="F36" s="42">
        <f t="shared" si="0"/>
        <v>0</v>
      </c>
      <c r="G36" s="42">
        <v>0</v>
      </c>
      <c r="H36" s="42">
        <v>0</v>
      </c>
      <c r="I36" s="42">
        <v>0</v>
      </c>
      <c r="J36" s="42">
        <f t="shared" si="1"/>
        <v>0</v>
      </c>
    </row>
    <row r="37" spans="1:10" ht="15" customHeight="1" x14ac:dyDescent="0.25">
      <c r="A37" s="9" t="s">
        <v>367</v>
      </c>
      <c r="B37" s="4" t="s">
        <v>230</v>
      </c>
      <c r="C37" s="42">
        <v>0</v>
      </c>
      <c r="D37" s="42">
        <v>0</v>
      </c>
      <c r="E37" s="42">
        <v>0</v>
      </c>
      <c r="F37" s="42">
        <f t="shared" si="0"/>
        <v>0</v>
      </c>
      <c r="G37" s="42">
        <v>0</v>
      </c>
      <c r="H37" s="42">
        <v>0</v>
      </c>
      <c r="I37" s="42">
        <v>0</v>
      </c>
      <c r="J37" s="42">
        <f t="shared" si="1"/>
        <v>0</v>
      </c>
    </row>
    <row r="38" spans="1:10" ht="15" customHeight="1" x14ac:dyDescent="0.25">
      <c r="A38" s="9" t="s">
        <v>368</v>
      </c>
      <c r="B38" s="4" t="s">
        <v>231</v>
      </c>
      <c r="C38" s="42">
        <v>0</v>
      </c>
      <c r="D38" s="42">
        <v>0</v>
      </c>
      <c r="E38" s="42">
        <v>0</v>
      </c>
      <c r="F38" s="42">
        <f t="shared" si="0"/>
        <v>0</v>
      </c>
      <c r="G38" s="42">
        <v>0</v>
      </c>
      <c r="H38" s="42">
        <v>0</v>
      </c>
      <c r="I38" s="42">
        <v>0</v>
      </c>
      <c r="J38" s="42">
        <f t="shared" si="1"/>
        <v>0</v>
      </c>
    </row>
    <row r="39" spans="1:10" ht="15" customHeight="1" x14ac:dyDescent="0.25">
      <c r="A39" s="9" t="s">
        <v>232</v>
      </c>
      <c r="B39" s="4" t="s">
        <v>233</v>
      </c>
      <c r="C39" s="42">
        <v>0</v>
      </c>
      <c r="D39" s="42">
        <v>0</v>
      </c>
      <c r="E39" s="42">
        <v>0</v>
      </c>
      <c r="F39" s="42">
        <f t="shared" si="0"/>
        <v>0</v>
      </c>
      <c r="G39" s="42">
        <v>0</v>
      </c>
      <c r="H39" s="42">
        <v>0</v>
      </c>
      <c r="I39" s="42">
        <v>0</v>
      </c>
      <c r="J39" s="42">
        <f t="shared" si="1"/>
        <v>0</v>
      </c>
    </row>
    <row r="40" spans="1:10" ht="15" customHeight="1" x14ac:dyDescent="0.25">
      <c r="A40" s="9" t="s">
        <v>234</v>
      </c>
      <c r="B40" s="4" t="s">
        <v>235</v>
      </c>
      <c r="C40" s="42">
        <v>0</v>
      </c>
      <c r="D40" s="42">
        <v>0</v>
      </c>
      <c r="E40" s="42">
        <v>0</v>
      </c>
      <c r="F40" s="42">
        <f t="shared" ref="F40:F71" si="2">SUM(C40:E40)</f>
        <v>0</v>
      </c>
      <c r="G40" s="42">
        <v>0</v>
      </c>
      <c r="H40" s="42">
        <v>0</v>
      </c>
      <c r="I40" s="42">
        <v>0</v>
      </c>
      <c r="J40" s="42">
        <f t="shared" ref="J40:J71" si="3">SUM(G40:I40)</f>
        <v>0</v>
      </c>
    </row>
    <row r="41" spans="1:10" ht="15" customHeight="1" x14ac:dyDescent="0.25">
      <c r="A41" s="9" t="s">
        <v>236</v>
      </c>
      <c r="B41" s="4" t="s">
        <v>237</v>
      </c>
      <c r="C41" s="42">
        <v>0</v>
      </c>
      <c r="D41" s="42">
        <v>0</v>
      </c>
      <c r="E41" s="42">
        <v>0</v>
      </c>
      <c r="F41" s="42">
        <f t="shared" si="2"/>
        <v>0</v>
      </c>
      <c r="G41" s="42">
        <v>0</v>
      </c>
      <c r="H41" s="42">
        <v>0</v>
      </c>
      <c r="I41" s="42">
        <v>0</v>
      </c>
      <c r="J41" s="42">
        <f t="shared" si="3"/>
        <v>0</v>
      </c>
    </row>
    <row r="42" spans="1:10" ht="15" customHeight="1" x14ac:dyDescent="0.25">
      <c r="A42" s="9" t="s">
        <v>369</v>
      </c>
      <c r="B42" s="4" t="s">
        <v>238</v>
      </c>
      <c r="C42" s="42">
        <v>0</v>
      </c>
      <c r="D42" s="42">
        <v>0</v>
      </c>
      <c r="E42" s="42">
        <v>0</v>
      </c>
      <c r="F42" s="42">
        <f t="shared" si="2"/>
        <v>0</v>
      </c>
      <c r="G42" s="42">
        <v>0</v>
      </c>
      <c r="H42" s="42">
        <v>0</v>
      </c>
      <c r="I42" s="42">
        <v>0</v>
      </c>
      <c r="J42" s="42">
        <f t="shared" si="3"/>
        <v>0</v>
      </c>
    </row>
    <row r="43" spans="1:10" ht="15" customHeight="1" x14ac:dyDescent="0.25">
      <c r="A43" s="9" t="s">
        <v>370</v>
      </c>
      <c r="B43" s="4" t="s">
        <v>239</v>
      </c>
      <c r="C43" s="42">
        <v>0</v>
      </c>
      <c r="D43" s="42">
        <v>0</v>
      </c>
      <c r="E43" s="42">
        <v>0</v>
      </c>
      <c r="F43" s="42">
        <f t="shared" si="2"/>
        <v>0</v>
      </c>
      <c r="G43" s="42">
        <v>0</v>
      </c>
      <c r="H43" s="42">
        <v>0</v>
      </c>
      <c r="I43" s="42">
        <v>0</v>
      </c>
      <c r="J43" s="42">
        <f t="shared" si="3"/>
        <v>0</v>
      </c>
    </row>
    <row r="44" spans="1:10" ht="15" customHeight="1" x14ac:dyDescent="0.25">
      <c r="A44" s="9" t="s">
        <v>371</v>
      </c>
      <c r="B44" s="4" t="s">
        <v>240</v>
      </c>
      <c r="C44" s="42">
        <v>0</v>
      </c>
      <c r="D44" s="42">
        <v>0</v>
      </c>
      <c r="E44" s="42">
        <v>0</v>
      </c>
      <c r="F44" s="42">
        <f t="shared" si="2"/>
        <v>0</v>
      </c>
      <c r="G44" s="42">
        <v>0</v>
      </c>
      <c r="H44" s="42">
        <v>0</v>
      </c>
      <c r="I44" s="42">
        <v>0</v>
      </c>
      <c r="J44" s="42">
        <f t="shared" si="3"/>
        <v>0</v>
      </c>
    </row>
    <row r="45" spans="1:10" s="44" customFormat="1" ht="15" customHeight="1" x14ac:dyDescent="0.25">
      <c r="A45" s="32" t="s">
        <v>393</v>
      </c>
      <c r="B45" s="33" t="s">
        <v>241</v>
      </c>
      <c r="C45" s="57">
        <f>SUM(C35:C44)</f>
        <v>0</v>
      </c>
      <c r="D45" s="57">
        <f>SUM(D35:D44)</f>
        <v>0</v>
      </c>
      <c r="E45" s="57">
        <f>SUM(E35:E44)</f>
        <v>0</v>
      </c>
      <c r="F45" s="57">
        <f t="shared" si="2"/>
        <v>0</v>
      </c>
      <c r="G45" s="57">
        <f>SUM(G35:G44)</f>
        <v>0</v>
      </c>
      <c r="H45" s="57">
        <f>SUM(H35:H44)</f>
        <v>0</v>
      </c>
      <c r="I45" s="57">
        <f>SUM(I35:I44)</f>
        <v>0</v>
      </c>
      <c r="J45" s="57">
        <f t="shared" si="3"/>
        <v>0</v>
      </c>
    </row>
    <row r="46" spans="1:10" ht="15" customHeight="1" x14ac:dyDescent="0.25">
      <c r="A46" s="9" t="s">
        <v>250</v>
      </c>
      <c r="B46" s="4" t="s">
        <v>251</v>
      </c>
      <c r="C46" s="42">
        <v>0</v>
      </c>
      <c r="D46" s="42">
        <v>0</v>
      </c>
      <c r="E46" s="42">
        <v>0</v>
      </c>
      <c r="F46" s="42">
        <f t="shared" si="2"/>
        <v>0</v>
      </c>
      <c r="G46" s="42">
        <v>0</v>
      </c>
      <c r="H46" s="42">
        <v>0</v>
      </c>
      <c r="I46" s="42">
        <v>0</v>
      </c>
      <c r="J46" s="42">
        <f t="shared" si="3"/>
        <v>0</v>
      </c>
    </row>
    <row r="47" spans="1:10" ht="15" customHeight="1" x14ac:dyDescent="0.25">
      <c r="A47" s="3" t="s">
        <v>375</v>
      </c>
      <c r="B47" s="4" t="s">
        <v>252</v>
      </c>
      <c r="C47" s="42">
        <v>0</v>
      </c>
      <c r="D47" s="42">
        <v>0</v>
      </c>
      <c r="E47" s="42">
        <v>0</v>
      </c>
      <c r="F47" s="42">
        <f t="shared" si="2"/>
        <v>0</v>
      </c>
      <c r="G47" s="42">
        <v>0</v>
      </c>
      <c r="H47" s="42">
        <v>0</v>
      </c>
      <c r="I47" s="42">
        <v>0</v>
      </c>
      <c r="J47" s="42">
        <f t="shared" si="3"/>
        <v>0</v>
      </c>
    </row>
    <row r="48" spans="1:10" ht="15" customHeight="1" x14ac:dyDescent="0.25">
      <c r="A48" s="9" t="s">
        <v>376</v>
      </c>
      <c r="B48" s="4" t="s">
        <v>253</v>
      </c>
      <c r="C48" s="42">
        <v>0</v>
      </c>
      <c r="D48" s="42">
        <v>0</v>
      </c>
      <c r="E48" s="42">
        <v>0</v>
      </c>
      <c r="F48" s="42">
        <f t="shared" si="2"/>
        <v>0</v>
      </c>
      <c r="G48" s="42">
        <v>0</v>
      </c>
      <c r="H48" s="42">
        <v>0</v>
      </c>
      <c r="I48" s="42">
        <v>0</v>
      </c>
      <c r="J48" s="42">
        <f t="shared" si="3"/>
        <v>0</v>
      </c>
    </row>
    <row r="49" spans="1:10" s="44" customFormat="1" ht="15" customHeight="1" x14ac:dyDescent="0.25">
      <c r="A49" s="27" t="s">
        <v>395</v>
      </c>
      <c r="B49" s="33" t="s">
        <v>254</v>
      </c>
      <c r="C49" s="57">
        <f>SUM(C46:C48)</f>
        <v>0</v>
      </c>
      <c r="D49" s="57">
        <f>SUM(D46:D48)</f>
        <v>0</v>
      </c>
      <c r="E49" s="57">
        <f>SUM(E46:E48)</f>
        <v>0</v>
      </c>
      <c r="F49" s="57">
        <f t="shared" si="2"/>
        <v>0</v>
      </c>
      <c r="G49" s="57">
        <f>SUM(G46:G48)</f>
        <v>0</v>
      </c>
      <c r="H49" s="57">
        <f>SUM(H46:H48)</f>
        <v>0</v>
      </c>
      <c r="I49" s="57">
        <f>SUM(I46:I48)</f>
        <v>0</v>
      </c>
      <c r="J49" s="57">
        <f t="shared" si="3"/>
        <v>0</v>
      </c>
    </row>
    <row r="50" spans="1:10" s="44" customFormat="1" ht="15" customHeight="1" x14ac:dyDescent="0.25">
      <c r="A50" s="36" t="s">
        <v>8</v>
      </c>
      <c r="B50" s="38"/>
      <c r="C50" s="45"/>
      <c r="D50" s="45"/>
      <c r="E50" s="45"/>
      <c r="F50" s="42">
        <f t="shared" si="2"/>
        <v>0</v>
      </c>
      <c r="G50" s="45"/>
      <c r="H50" s="45"/>
      <c r="I50" s="45"/>
      <c r="J50" s="42">
        <f t="shared" si="3"/>
        <v>0</v>
      </c>
    </row>
    <row r="51" spans="1:10" ht="15" customHeight="1" x14ac:dyDescent="0.25">
      <c r="A51" s="3" t="s">
        <v>204</v>
      </c>
      <c r="B51" s="4" t="s">
        <v>205</v>
      </c>
      <c r="C51" s="42">
        <v>0</v>
      </c>
      <c r="D51" s="42">
        <v>0</v>
      </c>
      <c r="E51" s="42">
        <v>0</v>
      </c>
      <c r="F51" s="42">
        <f t="shared" si="2"/>
        <v>0</v>
      </c>
      <c r="G51" s="42">
        <v>0</v>
      </c>
      <c r="H51" s="42">
        <v>0</v>
      </c>
      <c r="I51" s="42">
        <v>0</v>
      </c>
      <c r="J51" s="42">
        <f t="shared" si="3"/>
        <v>0</v>
      </c>
    </row>
    <row r="52" spans="1:10" ht="15" customHeight="1" x14ac:dyDescent="0.25">
      <c r="A52" s="3" t="s">
        <v>206</v>
      </c>
      <c r="B52" s="4" t="s">
        <v>207</v>
      </c>
      <c r="C52" s="42">
        <v>0</v>
      </c>
      <c r="D52" s="42">
        <v>0</v>
      </c>
      <c r="E52" s="42">
        <v>0</v>
      </c>
      <c r="F52" s="42">
        <f t="shared" si="2"/>
        <v>0</v>
      </c>
      <c r="G52" s="42">
        <v>0</v>
      </c>
      <c r="H52" s="42">
        <v>0</v>
      </c>
      <c r="I52" s="42">
        <v>0</v>
      </c>
      <c r="J52" s="42">
        <f t="shared" si="3"/>
        <v>0</v>
      </c>
    </row>
    <row r="53" spans="1:10" ht="15" customHeight="1" x14ac:dyDescent="0.25">
      <c r="A53" s="3" t="s">
        <v>353</v>
      </c>
      <c r="B53" s="4" t="s">
        <v>208</v>
      </c>
      <c r="C53" s="42">
        <v>0</v>
      </c>
      <c r="D53" s="42">
        <v>0</v>
      </c>
      <c r="E53" s="42">
        <v>0</v>
      </c>
      <c r="F53" s="42">
        <f t="shared" si="2"/>
        <v>0</v>
      </c>
      <c r="G53" s="42">
        <v>0</v>
      </c>
      <c r="H53" s="42">
        <v>0</v>
      </c>
      <c r="I53" s="42">
        <v>0</v>
      </c>
      <c r="J53" s="42">
        <f t="shared" si="3"/>
        <v>0</v>
      </c>
    </row>
    <row r="54" spans="1:10" ht="15" customHeight="1" x14ac:dyDescent="0.25">
      <c r="A54" s="3" t="s">
        <v>354</v>
      </c>
      <c r="B54" s="4" t="s">
        <v>209</v>
      </c>
      <c r="C54" s="42">
        <v>0</v>
      </c>
      <c r="D54" s="42">
        <v>0</v>
      </c>
      <c r="E54" s="42">
        <v>0</v>
      </c>
      <c r="F54" s="42">
        <f t="shared" si="2"/>
        <v>0</v>
      </c>
      <c r="G54" s="42">
        <v>0</v>
      </c>
      <c r="H54" s="42">
        <v>0</v>
      </c>
      <c r="I54" s="42">
        <v>0</v>
      </c>
      <c r="J54" s="42">
        <f t="shared" si="3"/>
        <v>0</v>
      </c>
    </row>
    <row r="55" spans="1:10" ht="15" customHeight="1" x14ac:dyDescent="0.25">
      <c r="A55" s="3" t="s">
        <v>355</v>
      </c>
      <c r="B55" s="4" t="s">
        <v>210</v>
      </c>
      <c r="C55" s="42">
        <v>0</v>
      </c>
      <c r="D55" s="42">
        <v>0</v>
      </c>
      <c r="E55" s="42">
        <v>0</v>
      </c>
      <c r="F55" s="42">
        <f t="shared" si="2"/>
        <v>0</v>
      </c>
      <c r="G55" s="42">
        <v>0</v>
      </c>
      <c r="H55" s="42">
        <v>0</v>
      </c>
      <c r="I55" s="42">
        <v>0</v>
      </c>
      <c r="J55" s="42">
        <f t="shared" si="3"/>
        <v>0</v>
      </c>
    </row>
    <row r="56" spans="1:10" s="44" customFormat="1" ht="15" customHeight="1" x14ac:dyDescent="0.25">
      <c r="A56" s="27" t="s">
        <v>389</v>
      </c>
      <c r="B56" s="33" t="s">
        <v>211</v>
      </c>
      <c r="C56" s="45">
        <f>SUM(C51:C55)</f>
        <v>0</v>
      </c>
      <c r="D56" s="45">
        <f>SUM(D51:D55)</f>
        <v>0</v>
      </c>
      <c r="E56" s="45">
        <f>SUM(E51:E55)</f>
        <v>0</v>
      </c>
      <c r="F56" s="45">
        <f t="shared" si="2"/>
        <v>0</v>
      </c>
      <c r="G56" s="45">
        <f>SUM(G51:G55)</f>
        <v>0</v>
      </c>
      <c r="H56" s="45">
        <f>SUM(H51:H55)</f>
        <v>0</v>
      </c>
      <c r="I56" s="45">
        <f>SUM(I51:I55)</f>
        <v>0</v>
      </c>
      <c r="J56" s="45">
        <f t="shared" si="3"/>
        <v>0</v>
      </c>
    </row>
    <row r="57" spans="1:10" ht="15" customHeight="1" x14ac:dyDescent="0.25">
      <c r="A57" s="9" t="s">
        <v>372</v>
      </c>
      <c r="B57" s="4" t="s">
        <v>242</v>
      </c>
      <c r="C57" s="42">
        <v>0</v>
      </c>
      <c r="D57" s="42">
        <v>0</v>
      </c>
      <c r="E57" s="42">
        <v>0</v>
      </c>
      <c r="F57" s="42">
        <f t="shared" si="2"/>
        <v>0</v>
      </c>
      <c r="G57" s="42">
        <v>0</v>
      </c>
      <c r="H57" s="42">
        <v>0</v>
      </c>
      <c r="I57" s="42">
        <v>0</v>
      </c>
      <c r="J57" s="42">
        <f t="shared" si="3"/>
        <v>0</v>
      </c>
    </row>
    <row r="58" spans="1:10" ht="15" customHeight="1" x14ac:dyDescent="0.25">
      <c r="A58" s="9" t="s">
        <v>373</v>
      </c>
      <c r="B58" s="4" t="s">
        <v>243</v>
      </c>
      <c r="C58" s="42">
        <v>0</v>
      </c>
      <c r="D58" s="42">
        <v>0</v>
      </c>
      <c r="E58" s="42">
        <v>0</v>
      </c>
      <c r="F58" s="42">
        <f t="shared" si="2"/>
        <v>0</v>
      </c>
      <c r="G58" s="42">
        <v>0</v>
      </c>
      <c r="H58" s="42">
        <v>0</v>
      </c>
      <c r="I58" s="42">
        <v>0</v>
      </c>
      <c r="J58" s="42">
        <f t="shared" si="3"/>
        <v>0</v>
      </c>
    </row>
    <row r="59" spans="1:10" ht="15" customHeight="1" x14ac:dyDescent="0.25">
      <c r="A59" s="9" t="s">
        <v>244</v>
      </c>
      <c r="B59" s="4" t="s">
        <v>245</v>
      </c>
      <c r="C59" s="42">
        <v>0</v>
      </c>
      <c r="D59" s="42">
        <v>0</v>
      </c>
      <c r="E59" s="42">
        <v>0</v>
      </c>
      <c r="F59" s="42">
        <f t="shared" si="2"/>
        <v>0</v>
      </c>
      <c r="G59" s="42">
        <v>0</v>
      </c>
      <c r="H59" s="42">
        <v>0</v>
      </c>
      <c r="I59" s="42">
        <v>0</v>
      </c>
      <c r="J59" s="42">
        <f t="shared" si="3"/>
        <v>0</v>
      </c>
    </row>
    <row r="60" spans="1:10" ht="15" customHeight="1" x14ac:dyDescent="0.25">
      <c r="A60" s="9" t="s">
        <v>374</v>
      </c>
      <c r="B60" s="4" t="s">
        <v>246</v>
      </c>
      <c r="C60" s="42">
        <v>0</v>
      </c>
      <c r="D60" s="42">
        <v>0</v>
      </c>
      <c r="E60" s="42">
        <v>0</v>
      </c>
      <c r="F60" s="42">
        <f t="shared" si="2"/>
        <v>0</v>
      </c>
      <c r="G60" s="42">
        <v>0</v>
      </c>
      <c r="H60" s="42">
        <v>0</v>
      </c>
      <c r="I60" s="42">
        <v>0</v>
      </c>
      <c r="J60" s="42">
        <f t="shared" si="3"/>
        <v>0</v>
      </c>
    </row>
    <row r="61" spans="1:10" ht="15" customHeight="1" x14ac:dyDescent="0.25">
      <c r="A61" s="9" t="s">
        <v>247</v>
      </c>
      <c r="B61" s="4" t="s">
        <v>248</v>
      </c>
      <c r="C61" s="42">
        <v>0</v>
      </c>
      <c r="D61" s="42">
        <v>0</v>
      </c>
      <c r="E61" s="42">
        <v>0</v>
      </c>
      <c r="F61" s="42">
        <f t="shared" si="2"/>
        <v>0</v>
      </c>
      <c r="G61" s="42">
        <v>0</v>
      </c>
      <c r="H61" s="42">
        <v>0</v>
      </c>
      <c r="I61" s="42">
        <v>0</v>
      </c>
      <c r="J61" s="42">
        <f t="shared" si="3"/>
        <v>0</v>
      </c>
    </row>
    <row r="62" spans="1:10" s="44" customFormat="1" ht="15" customHeight="1" x14ac:dyDescent="0.25">
      <c r="A62" s="27" t="s">
        <v>394</v>
      </c>
      <c r="B62" s="33" t="s">
        <v>249</v>
      </c>
      <c r="C62" s="45">
        <f>SUM(C57:C61)</f>
        <v>0</v>
      </c>
      <c r="D62" s="45">
        <f>SUM(D57:D61)</f>
        <v>0</v>
      </c>
      <c r="E62" s="45">
        <f>SUM(E57:E61)</f>
        <v>0</v>
      </c>
      <c r="F62" s="45">
        <f t="shared" si="2"/>
        <v>0</v>
      </c>
      <c r="G62" s="45">
        <f>SUM(G57:G61)</f>
        <v>0</v>
      </c>
      <c r="H62" s="45">
        <f>SUM(H57:H61)</f>
        <v>0</v>
      </c>
      <c r="I62" s="45">
        <f>SUM(I57:I61)</f>
        <v>0</v>
      </c>
      <c r="J62" s="45">
        <f t="shared" si="3"/>
        <v>0</v>
      </c>
    </row>
    <row r="63" spans="1:10" ht="15" customHeight="1" x14ac:dyDescent="0.25">
      <c r="A63" s="9" t="s">
        <v>255</v>
      </c>
      <c r="B63" s="4" t="s">
        <v>256</v>
      </c>
      <c r="C63" s="42">
        <v>0</v>
      </c>
      <c r="D63" s="42">
        <v>0</v>
      </c>
      <c r="E63" s="42">
        <v>0</v>
      </c>
      <c r="F63" s="42">
        <f t="shared" si="2"/>
        <v>0</v>
      </c>
      <c r="G63" s="42">
        <v>0</v>
      </c>
      <c r="H63" s="42">
        <v>0</v>
      </c>
      <c r="I63" s="42">
        <v>0</v>
      </c>
      <c r="J63" s="42">
        <f t="shared" si="3"/>
        <v>0</v>
      </c>
    </row>
    <row r="64" spans="1:10" ht="15" customHeight="1" x14ac:dyDescent="0.25">
      <c r="A64" s="3" t="s">
        <v>377</v>
      </c>
      <c r="B64" s="4" t="s">
        <v>257</v>
      </c>
      <c r="C64" s="42">
        <v>0</v>
      </c>
      <c r="D64" s="42">
        <v>0</v>
      </c>
      <c r="E64" s="42">
        <v>0</v>
      </c>
      <c r="F64" s="42">
        <f t="shared" si="2"/>
        <v>0</v>
      </c>
      <c r="G64" s="42">
        <v>0</v>
      </c>
      <c r="H64" s="42">
        <v>0</v>
      </c>
      <c r="I64" s="42">
        <v>0</v>
      </c>
      <c r="J64" s="42">
        <f t="shared" si="3"/>
        <v>0</v>
      </c>
    </row>
    <row r="65" spans="1:10" ht="15" customHeight="1" x14ac:dyDescent="0.25">
      <c r="A65" s="9" t="s">
        <v>378</v>
      </c>
      <c r="B65" s="4" t="s">
        <v>258</v>
      </c>
      <c r="C65" s="42">
        <v>0</v>
      </c>
      <c r="D65" s="42">
        <v>0</v>
      </c>
      <c r="E65" s="42">
        <v>0</v>
      </c>
      <c r="F65" s="42">
        <f t="shared" si="2"/>
        <v>0</v>
      </c>
      <c r="G65" s="42">
        <v>0</v>
      </c>
      <c r="H65" s="42">
        <v>0</v>
      </c>
      <c r="I65" s="42">
        <v>0</v>
      </c>
      <c r="J65" s="42">
        <f t="shared" si="3"/>
        <v>0</v>
      </c>
    </row>
    <row r="66" spans="1:10" s="44" customFormat="1" ht="15" customHeight="1" x14ac:dyDescent="0.25">
      <c r="A66" s="27" t="s">
        <v>397</v>
      </c>
      <c r="B66" s="33" t="s">
        <v>259</v>
      </c>
      <c r="C66" s="45">
        <f>SUM(C63:C65)</f>
        <v>0</v>
      </c>
      <c r="D66" s="45">
        <f>SUM(D63:D65)</f>
        <v>0</v>
      </c>
      <c r="E66" s="45">
        <f>SUM(E63:E65)</f>
        <v>0</v>
      </c>
      <c r="F66" s="45">
        <f t="shared" si="2"/>
        <v>0</v>
      </c>
      <c r="G66" s="45">
        <f>SUM(G63:G65)</f>
        <v>0</v>
      </c>
      <c r="H66" s="45">
        <f>SUM(H63:H65)</f>
        <v>0</v>
      </c>
      <c r="I66" s="45">
        <f>SUM(I63:I65)</f>
        <v>0</v>
      </c>
      <c r="J66" s="45">
        <f t="shared" si="3"/>
        <v>0</v>
      </c>
    </row>
    <row r="67" spans="1:10" s="44" customFormat="1" ht="15" customHeight="1" x14ac:dyDescent="0.25">
      <c r="A67" s="36" t="s">
        <v>9</v>
      </c>
      <c r="B67" s="38"/>
      <c r="C67" s="45"/>
      <c r="D67" s="45"/>
      <c r="E67" s="45"/>
      <c r="F67" s="42">
        <f t="shared" si="2"/>
        <v>0</v>
      </c>
      <c r="G67" s="45"/>
      <c r="H67" s="45"/>
      <c r="I67" s="45"/>
      <c r="J67" s="42">
        <f t="shared" si="3"/>
        <v>0</v>
      </c>
    </row>
    <row r="68" spans="1:10" s="44" customFormat="1" ht="15.75" x14ac:dyDescent="0.25">
      <c r="A68" s="30" t="s">
        <v>396</v>
      </c>
      <c r="B68" s="23" t="s">
        <v>260</v>
      </c>
      <c r="C68" s="57">
        <f>C20+C34+C45+C49+C56+C62+C66</f>
        <v>0</v>
      </c>
      <c r="D68" s="57">
        <f>D20+D34+D45+D49+D56+D62+D66</f>
        <v>0</v>
      </c>
      <c r="E68" s="57">
        <f>E20+E34+E45+E49+E56+E62+E66</f>
        <v>0</v>
      </c>
      <c r="F68" s="57">
        <f t="shared" si="2"/>
        <v>0</v>
      </c>
      <c r="G68" s="57">
        <f>G20+G34+G45+G49+G56+G62+G66</f>
        <v>0</v>
      </c>
      <c r="H68" s="57">
        <f>H20+H34+H45+H49+H56+H62+H66</f>
        <v>0</v>
      </c>
      <c r="I68" s="57">
        <f>I20+I34+I45+I49+I56+I62+I66</f>
        <v>0</v>
      </c>
      <c r="J68" s="57">
        <f t="shared" si="3"/>
        <v>0</v>
      </c>
    </row>
    <row r="69" spans="1:10" s="44" customFormat="1" ht="15.75" x14ac:dyDescent="0.25">
      <c r="A69" s="47" t="s">
        <v>10</v>
      </c>
      <c r="B69" s="41"/>
      <c r="C69" s="45"/>
      <c r="D69" s="45"/>
      <c r="E69" s="45"/>
      <c r="F69" s="42">
        <f t="shared" si="2"/>
        <v>0</v>
      </c>
      <c r="G69" s="45"/>
      <c r="H69" s="45"/>
      <c r="I69" s="45"/>
      <c r="J69" s="42">
        <f t="shared" si="3"/>
        <v>0</v>
      </c>
    </row>
    <row r="70" spans="1:10" s="44" customFormat="1" ht="15.75" x14ac:dyDescent="0.25">
      <c r="A70" s="47" t="s">
        <v>11</v>
      </c>
      <c r="B70" s="41"/>
      <c r="C70" s="45"/>
      <c r="D70" s="45"/>
      <c r="E70" s="45"/>
      <c r="F70" s="42">
        <f t="shared" si="2"/>
        <v>0</v>
      </c>
      <c r="G70" s="45"/>
      <c r="H70" s="45"/>
      <c r="I70" s="45"/>
      <c r="J70" s="42">
        <f t="shared" si="3"/>
        <v>0</v>
      </c>
    </row>
    <row r="71" spans="1:10" x14ac:dyDescent="0.25">
      <c r="A71" s="25" t="s">
        <v>379</v>
      </c>
      <c r="B71" s="3" t="s">
        <v>261</v>
      </c>
      <c r="C71" s="42">
        <v>0</v>
      </c>
      <c r="D71" s="42">
        <v>0</v>
      </c>
      <c r="E71" s="42">
        <v>0</v>
      </c>
      <c r="F71" s="42">
        <f t="shared" si="2"/>
        <v>0</v>
      </c>
      <c r="G71" s="42">
        <v>0</v>
      </c>
      <c r="H71" s="42">
        <v>0</v>
      </c>
      <c r="I71" s="42">
        <v>0</v>
      </c>
      <c r="J71" s="42">
        <f t="shared" si="3"/>
        <v>0</v>
      </c>
    </row>
    <row r="72" spans="1:10" x14ac:dyDescent="0.25">
      <c r="A72" s="9" t="s">
        <v>262</v>
      </c>
      <c r="B72" s="3" t="s">
        <v>263</v>
      </c>
      <c r="C72" s="42">
        <v>0</v>
      </c>
      <c r="D72" s="42">
        <v>0</v>
      </c>
      <c r="E72" s="42">
        <v>0</v>
      </c>
      <c r="F72" s="42">
        <f t="shared" ref="F72:F98" si="4">SUM(C72:E72)</f>
        <v>0</v>
      </c>
      <c r="G72" s="42">
        <v>0</v>
      </c>
      <c r="H72" s="42">
        <v>0</v>
      </c>
      <c r="I72" s="42">
        <v>0</v>
      </c>
      <c r="J72" s="42">
        <f t="shared" ref="J72:J98" si="5">SUM(G72:I72)</f>
        <v>0</v>
      </c>
    </row>
    <row r="73" spans="1:10" x14ac:dyDescent="0.25">
      <c r="A73" s="25" t="s">
        <v>380</v>
      </c>
      <c r="B73" s="3" t="s">
        <v>264</v>
      </c>
      <c r="C73" s="42">
        <v>0</v>
      </c>
      <c r="D73" s="42">
        <v>0</v>
      </c>
      <c r="E73" s="42">
        <v>0</v>
      </c>
      <c r="F73" s="42">
        <f t="shared" si="4"/>
        <v>0</v>
      </c>
      <c r="G73" s="42">
        <v>0</v>
      </c>
      <c r="H73" s="42">
        <v>0</v>
      </c>
      <c r="I73" s="42">
        <v>0</v>
      </c>
      <c r="J73" s="42">
        <f t="shared" si="5"/>
        <v>0</v>
      </c>
    </row>
    <row r="74" spans="1:10" s="44" customFormat="1" x14ac:dyDescent="0.25">
      <c r="A74" s="11" t="s">
        <v>398</v>
      </c>
      <c r="B74" s="5" t="s">
        <v>265</v>
      </c>
      <c r="C74" s="45">
        <f>SUM(C71:C73)</f>
        <v>0</v>
      </c>
      <c r="D74" s="45">
        <f>SUM(D71:D73)</f>
        <v>0</v>
      </c>
      <c r="E74" s="45">
        <f>SUM(E71:E73)</f>
        <v>0</v>
      </c>
      <c r="F74" s="45">
        <f t="shared" si="4"/>
        <v>0</v>
      </c>
      <c r="G74" s="45">
        <f>SUM(G71:G73)</f>
        <v>0</v>
      </c>
      <c r="H74" s="45">
        <f>SUM(H71:H73)</f>
        <v>0</v>
      </c>
      <c r="I74" s="45">
        <f>SUM(I71:I73)</f>
        <v>0</v>
      </c>
      <c r="J74" s="45">
        <f t="shared" si="5"/>
        <v>0</v>
      </c>
    </row>
    <row r="75" spans="1:10" x14ac:dyDescent="0.25">
      <c r="A75" s="9" t="s">
        <v>381</v>
      </c>
      <c r="B75" s="3" t="s">
        <v>266</v>
      </c>
      <c r="C75" s="42">
        <v>0</v>
      </c>
      <c r="D75" s="42">
        <v>0</v>
      </c>
      <c r="E75" s="42">
        <v>0</v>
      </c>
      <c r="F75" s="42">
        <f t="shared" si="4"/>
        <v>0</v>
      </c>
      <c r="G75" s="42">
        <v>0</v>
      </c>
      <c r="H75" s="42">
        <v>0</v>
      </c>
      <c r="I75" s="42">
        <v>0</v>
      </c>
      <c r="J75" s="42">
        <f t="shared" si="5"/>
        <v>0</v>
      </c>
    </row>
    <row r="76" spans="1:10" x14ac:dyDescent="0.25">
      <c r="A76" s="25" t="s">
        <v>267</v>
      </c>
      <c r="B76" s="3" t="s">
        <v>268</v>
      </c>
      <c r="C76" s="42">
        <v>0</v>
      </c>
      <c r="D76" s="42">
        <v>0</v>
      </c>
      <c r="E76" s="42">
        <v>0</v>
      </c>
      <c r="F76" s="42">
        <f t="shared" si="4"/>
        <v>0</v>
      </c>
      <c r="G76" s="42">
        <v>0</v>
      </c>
      <c r="H76" s="42">
        <v>0</v>
      </c>
      <c r="I76" s="42">
        <v>0</v>
      </c>
      <c r="J76" s="42">
        <f t="shared" si="5"/>
        <v>0</v>
      </c>
    </row>
    <row r="77" spans="1:10" x14ac:dyDescent="0.25">
      <c r="A77" s="9" t="s">
        <v>382</v>
      </c>
      <c r="B77" s="3" t="s">
        <v>269</v>
      </c>
      <c r="C77" s="42">
        <v>0</v>
      </c>
      <c r="D77" s="42">
        <v>0</v>
      </c>
      <c r="E77" s="42">
        <v>0</v>
      </c>
      <c r="F77" s="42">
        <f t="shared" si="4"/>
        <v>0</v>
      </c>
      <c r="G77" s="42">
        <v>0</v>
      </c>
      <c r="H77" s="42">
        <v>0</v>
      </c>
      <c r="I77" s="42">
        <v>0</v>
      </c>
      <c r="J77" s="42">
        <f t="shared" si="5"/>
        <v>0</v>
      </c>
    </row>
    <row r="78" spans="1:10" x14ac:dyDescent="0.25">
      <c r="A78" s="25" t="s">
        <v>270</v>
      </c>
      <c r="B78" s="3" t="s">
        <v>271</v>
      </c>
      <c r="C78" s="42">
        <v>0</v>
      </c>
      <c r="D78" s="42">
        <v>0</v>
      </c>
      <c r="E78" s="42">
        <v>0</v>
      </c>
      <c r="F78" s="42">
        <f t="shared" si="4"/>
        <v>0</v>
      </c>
      <c r="G78" s="42">
        <v>0</v>
      </c>
      <c r="H78" s="42">
        <v>0</v>
      </c>
      <c r="I78" s="42">
        <v>0</v>
      </c>
      <c r="J78" s="42">
        <f t="shared" si="5"/>
        <v>0</v>
      </c>
    </row>
    <row r="79" spans="1:10" s="44" customFormat="1" x14ac:dyDescent="0.25">
      <c r="A79" s="10" t="s">
        <v>399</v>
      </c>
      <c r="B79" s="5" t="s">
        <v>272</v>
      </c>
      <c r="C79" s="45">
        <f>SUM(C75:C78)</f>
        <v>0</v>
      </c>
      <c r="D79" s="45">
        <f>SUM(D75:D78)</f>
        <v>0</v>
      </c>
      <c r="E79" s="45">
        <f>SUM(E75:E78)</f>
        <v>0</v>
      </c>
      <c r="F79" s="45">
        <f t="shared" si="4"/>
        <v>0</v>
      </c>
      <c r="G79" s="45">
        <f>SUM(G75:G78)</f>
        <v>0</v>
      </c>
      <c r="H79" s="45">
        <f>SUM(H75:H78)</f>
        <v>0</v>
      </c>
      <c r="I79" s="45">
        <f>SUM(I75:I78)</f>
        <v>0</v>
      </c>
      <c r="J79" s="45">
        <f t="shared" si="5"/>
        <v>0</v>
      </c>
    </row>
    <row r="80" spans="1:10" x14ac:dyDescent="0.25">
      <c r="A80" s="3" t="s">
        <v>408</v>
      </c>
      <c r="B80" s="3" t="s">
        <v>273</v>
      </c>
      <c r="C80" s="42">
        <v>0</v>
      </c>
      <c r="D80" s="42">
        <v>0</v>
      </c>
      <c r="E80" s="42">
        <v>0</v>
      </c>
      <c r="F80" s="42">
        <f t="shared" si="4"/>
        <v>0</v>
      </c>
      <c r="G80" s="42">
        <v>0</v>
      </c>
      <c r="H80" s="42">
        <v>0</v>
      </c>
      <c r="I80" s="42">
        <v>0</v>
      </c>
      <c r="J80" s="42">
        <f t="shared" si="5"/>
        <v>0</v>
      </c>
    </row>
    <row r="81" spans="1:10" x14ac:dyDescent="0.25">
      <c r="A81" s="3" t="s">
        <v>409</v>
      </c>
      <c r="B81" s="3" t="s">
        <v>273</v>
      </c>
      <c r="C81" s="42">
        <v>0</v>
      </c>
      <c r="D81" s="42">
        <v>0</v>
      </c>
      <c r="E81" s="42">
        <v>0</v>
      </c>
      <c r="F81" s="42">
        <f t="shared" si="4"/>
        <v>0</v>
      </c>
      <c r="G81" s="42">
        <v>0</v>
      </c>
      <c r="H81" s="42">
        <v>0</v>
      </c>
      <c r="I81" s="42">
        <v>0</v>
      </c>
      <c r="J81" s="42">
        <f t="shared" si="5"/>
        <v>0</v>
      </c>
    </row>
    <row r="82" spans="1:10" x14ac:dyDescent="0.25">
      <c r="A82" s="3" t="s">
        <v>406</v>
      </c>
      <c r="B82" s="3" t="s">
        <v>274</v>
      </c>
      <c r="C82" s="42">
        <v>0</v>
      </c>
      <c r="D82" s="42">
        <v>0</v>
      </c>
      <c r="E82" s="42">
        <v>0</v>
      </c>
      <c r="F82" s="42">
        <f t="shared" si="4"/>
        <v>0</v>
      </c>
      <c r="G82" s="42">
        <v>0</v>
      </c>
      <c r="H82" s="42">
        <v>0</v>
      </c>
      <c r="I82" s="42">
        <v>0</v>
      </c>
      <c r="J82" s="42">
        <f t="shared" si="5"/>
        <v>0</v>
      </c>
    </row>
    <row r="83" spans="1:10" x14ac:dyDescent="0.25">
      <c r="A83" s="3" t="s">
        <v>407</v>
      </c>
      <c r="B83" s="3" t="s">
        <v>274</v>
      </c>
      <c r="C83" s="42">
        <v>0</v>
      </c>
      <c r="D83" s="42">
        <v>0</v>
      </c>
      <c r="E83" s="42">
        <v>0</v>
      </c>
      <c r="F83" s="42">
        <f t="shared" si="4"/>
        <v>0</v>
      </c>
      <c r="G83" s="42">
        <v>0</v>
      </c>
      <c r="H83" s="42">
        <v>0</v>
      </c>
      <c r="I83" s="42">
        <v>0</v>
      </c>
      <c r="J83" s="42">
        <f t="shared" si="5"/>
        <v>0</v>
      </c>
    </row>
    <row r="84" spans="1:10" s="44" customFormat="1" x14ac:dyDescent="0.25">
      <c r="A84" s="5" t="s">
        <v>400</v>
      </c>
      <c r="B84" s="5" t="s">
        <v>275</v>
      </c>
      <c r="C84" s="45">
        <f>SUM(C80:C83)</f>
        <v>0</v>
      </c>
      <c r="D84" s="45">
        <f>SUM(D80:D83)</f>
        <v>0</v>
      </c>
      <c r="E84" s="45">
        <f>SUM(E80:E83)</f>
        <v>0</v>
      </c>
      <c r="F84" s="45">
        <f t="shared" si="4"/>
        <v>0</v>
      </c>
      <c r="G84" s="45">
        <f>SUM(G80:G83)</f>
        <v>0</v>
      </c>
      <c r="H84" s="45">
        <f>SUM(H80:H83)</f>
        <v>0</v>
      </c>
      <c r="I84" s="45">
        <f>SUM(I80:I83)</f>
        <v>0</v>
      </c>
      <c r="J84" s="45">
        <f t="shared" si="5"/>
        <v>0</v>
      </c>
    </row>
    <row r="85" spans="1:10" s="44" customFormat="1" x14ac:dyDescent="0.25">
      <c r="A85" s="10" t="s">
        <v>276</v>
      </c>
      <c r="B85" s="5" t="s">
        <v>277</v>
      </c>
      <c r="C85" s="45">
        <v>0</v>
      </c>
      <c r="D85" s="45">
        <v>0</v>
      </c>
      <c r="E85" s="45">
        <v>0</v>
      </c>
      <c r="F85" s="45">
        <f t="shared" si="4"/>
        <v>0</v>
      </c>
      <c r="G85" s="45">
        <v>0</v>
      </c>
      <c r="H85" s="45">
        <v>0</v>
      </c>
      <c r="I85" s="45">
        <v>0</v>
      </c>
      <c r="J85" s="45">
        <f t="shared" si="5"/>
        <v>0</v>
      </c>
    </row>
    <row r="86" spans="1:10" s="44" customFormat="1" x14ac:dyDescent="0.25">
      <c r="A86" s="10" t="s">
        <v>278</v>
      </c>
      <c r="B86" s="5" t="s">
        <v>279</v>
      </c>
      <c r="C86" s="45">
        <v>0</v>
      </c>
      <c r="D86" s="45">
        <v>0</v>
      </c>
      <c r="E86" s="45">
        <v>0</v>
      </c>
      <c r="F86" s="45">
        <f t="shared" si="4"/>
        <v>0</v>
      </c>
      <c r="G86" s="45">
        <v>0</v>
      </c>
      <c r="H86" s="45">
        <v>0</v>
      </c>
      <c r="I86" s="45">
        <v>0</v>
      </c>
      <c r="J86" s="45">
        <f t="shared" si="5"/>
        <v>0</v>
      </c>
    </row>
    <row r="87" spans="1:10" s="44" customFormat="1" x14ac:dyDescent="0.25">
      <c r="A87" s="10" t="s">
        <v>280</v>
      </c>
      <c r="B87" s="5" t="s">
        <v>281</v>
      </c>
      <c r="C87" s="45">
        <v>17804227</v>
      </c>
      <c r="D87" s="45">
        <v>0</v>
      </c>
      <c r="E87" s="45">
        <v>0</v>
      </c>
      <c r="F87" s="45">
        <f t="shared" si="4"/>
        <v>17804227</v>
      </c>
      <c r="G87" s="78">
        <v>17807227</v>
      </c>
      <c r="H87" s="45">
        <v>0</v>
      </c>
      <c r="I87" s="45">
        <v>0</v>
      </c>
      <c r="J87" s="78">
        <f t="shared" si="5"/>
        <v>17807227</v>
      </c>
    </row>
    <row r="88" spans="1:10" s="44" customFormat="1" x14ac:dyDescent="0.25">
      <c r="A88" s="10" t="s">
        <v>282</v>
      </c>
      <c r="B88" s="5" t="s">
        <v>283</v>
      </c>
      <c r="C88" s="45">
        <v>0</v>
      </c>
      <c r="D88" s="45">
        <v>0</v>
      </c>
      <c r="E88" s="45">
        <v>0</v>
      </c>
      <c r="F88" s="45">
        <f t="shared" si="4"/>
        <v>0</v>
      </c>
      <c r="G88" s="45">
        <v>0</v>
      </c>
      <c r="H88" s="45">
        <v>0</v>
      </c>
      <c r="I88" s="45">
        <v>0</v>
      </c>
      <c r="J88" s="45">
        <f t="shared" si="5"/>
        <v>0</v>
      </c>
    </row>
    <row r="89" spans="1:10" s="44" customFormat="1" x14ac:dyDescent="0.25">
      <c r="A89" s="11" t="s">
        <v>383</v>
      </c>
      <c r="B89" s="5" t="s">
        <v>284</v>
      </c>
      <c r="C89" s="45">
        <v>0</v>
      </c>
      <c r="D89" s="45">
        <v>0</v>
      </c>
      <c r="E89" s="45">
        <v>0</v>
      </c>
      <c r="F89" s="45">
        <f t="shared" si="4"/>
        <v>0</v>
      </c>
      <c r="G89" s="45">
        <v>0</v>
      </c>
      <c r="H89" s="45">
        <v>0</v>
      </c>
      <c r="I89" s="45">
        <v>0</v>
      </c>
      <c r="J89" s="45">
        <f t="shared" si="5"/>
        <v>0</v>
      </c>
    </row>
    <row r="90" spans="1:10" s="44" customFormat="1" ht="15.75" x14ac:dyDescent="0.25">
      <c r="A90" s="32" t="s">
        <v>401</v>
      </c>
      <c r="B90" s="27" t="s">
        <v>285</v>
      </c>
      <c r="C90" s="57">
        <f>C74+C79+C84+C85+C87+C86+C88+C89</f>
        <v>17804227</v>
      </c>
      <c r="D90" s="57">
        <f>D74+D79+D84+D85+D87+D86+D88+D89</f>
        <v>0</v>
      </c>
      <c r="E90" s="57">
        <f>E74+E79+E84+E85+E87+E86+E88+E89</f>
        <v>0</v>
      </c>
      <c r="F90" s="57">
        <f t="shared" si="4"/>
        <v>17804227</v>
      </c>
      <c r="G90" s="57">
        <f>G74+G79+G84+G85+G87+G86+G88+G89</f>
        <v>17807227</v>
      </c>
      <c r="H90" s="57">
        <f>H74+H79+H84+H85+H87+H86+H88+H89</f>
        <v>0</v>
      </c>
      <c r="I90" s="57">
        <f>I74+I79+I84+I85+I87+I86+I88+I89</f>
        <v>0</v>
      </c>
      <c r="J90" s="57">
        <f t="shared" si="5"/>
        <v>17807227</v>
      </c>
    </row>
    <row r="91" spans="1:10" x14ac:dyDescent="0.25">
      <c r="A91" s="9" t="s">
        <v>286</v>
      </c>
      <c r="B91" s="3" t="s">
        <v>287</v>
      </c>
      <c r="C91" s="42">
        <v>0</v>
      </c>
      <c r="D91" s="42">
        <v>0</v>
      </c>
      <c r="E91" s="42">
        <v>0</v>
      </c>
      <c r="F91" s="42">
        <f t="shared" si="4"/>
        <v>0</v>
      </c>
      <c r="G91" s="42">
        <v>0</v>
      </c>
      <c r="H91" s="42">
        <v>0</v>
      </c>
      <c r="I91" s="42">
        <v>0</v>
      </c>
      <c r="J91" s="42">
        <f t="shared" si="5"/>
        <v>0</v>
      </c>
    </row>
    <row r="92" spans="1:10" x14ac:dyDescent="0.25">
      <c r="A92" s="9" t="s">
        <v>288</v>
      </c>
      <c r="B92" s="3" t="s">
        <v>289</v>
      </c>
      <c r="C92" s="42">
        <v>0</v>
      </c>
      <c r="D92" s="42">
        <v>0</v>
      </c>
      <c r="E92" s="42">
        <v>0</v>
      </c>
      <c r="F92" s="42">
        <f t="shared" si="4"/>
        <v>0</v>
      </c>
      <c r="G92" s="42">
        <v>0</v>
      </c>
      <c r="H92" s="42">
        <v>0</v>
      </c>
      <c r="I92" s="42">
        <v>0</v>
      </c>
      <c r="J92" s="42">
        <f t="shared" si="5"/>
        <v>0</v>
      </c>
    </row>
    <row r="93" spans="1:10" x14ac:dyDescent="0.25">
      <c r="A93" s="25" t="s">
        <v>290</v>
      </c>
      <c r="B93" s="3" t="s">
        <v>291</v>
      </c>
      <c r="C93" s="42">
        <v>0</v>
      </c>
      <c r="D93" s="42">
        <v>0</v>
      </c>
      <c r="E93" s="42">
        <v>0</v>
      </c>
      <c r="F93" s="42">
        <f t="shared" si="4"/>
        <v>0</v>
      </c>
      <c r="G93" s="42">
        <v>0</v>
      </c>
      <c r="H93" s="42">
        <v>0</v>
      </c>
      <c r="I93" s="42">
        <v>0</v>
      </c>
      <c r="J93" s="42">
        <f t="shared" si="5"/>
        <v>0</v>
      </c>
    </row>
    <row r="94" spans="1:10" x14ac:dyDescent="0.25">
      <c r="A94" s="25" t="s">
        <v>384</v>
      </c>
      <c r="B94" s="3" t="s">
        <v>292</v>
      </c>
      <c r="C94" s="42">
        <v>0</v>
      </c>
      <c r="D94" s="42">
        <v>0</v>
      </c>
      <c r="E94" s="42">
        <v>0</v>
      </c>
      <c r="F94" s="42">
        <f t="shared" si="4"/>
        <v>0</v>
      </c>
      <c r="G94" s="42">
        <v>0</v>
      </c>
      <c r="H94" s="42">
        <v>0</v>
      </c>
      <c r="I94" s="42">
        <v>0</v>
      </c>
      <c r="J94" s="42">
        <f t="shared" si="5"/>
        <v>0</v>
      </c>
    </row>
    <row r="95" spans="1:10" s="44" customFormat="1" x14ac:dyDescent="0.25">
      <c r="A95" s="10" t="s">
        <v>402</v>
      </c>
      <c r="B95" s="5" t="s">
        <v>293</v>
      </c>
      <c r="C95" s="45">
        <v>0</v>
      </c>
      <c r="D95" s="45">
        <v>0</v>
      </c>
      <c r="E95" s="45">
        <v>0</v>
      </c>
      <c r="F95" s="45">
        <f t="shared" si="4"/>
        <v>0</v>
      </c>
      <c r="G95" s="45">
        <v>0</v>
      </c>
      <c r="H95" s="45">
        <v>0</v>
      </c>
      <c r="I95" s="45">
        <v>0</v>
      </c>
      <c r="J95" s="45">
        <f t="shared" si="5"/>
        <v>0</v>
      </c>
    </row>
    <row r="96" spans="1:10" s="44" customFormat="1" x14ac:dyDescent="0.25">
      <c r="A96" s="11" t="s">
        <v>294</v>
      </c>
      <c r="B96" s="5" t="s">
        <v>295</v>
      </c>
      <c r="C96" s="45">
        <v>0</v>
      </c>
      <c r="D96" s="45">
        <v>0</v>
      </c>
      <c r="E96" s="45">
        <v>0</v>
      </c>
      <c r="F96" s="45">
        <f t="shared" si="4"/>
        <v>0</v>
      </c>
      <c r="G96" s="45">
        <v>0</v>
      </c>
      <c r="H96" s="45">
        <v>0</v>
      </c>
      <c r="I96" s="45">
        <v>0</v>
      </c>
      <c r="J96" s="45">
        <f t="shared" si="5"/>
        <v>0</v>
      </c>
    </row>
    <row r="97" spans="1:10" s="44" customFormat="1" ht="15.75" x14ac:dyDescent="0.25">
      <c r="A97" s="28" t="s">
        <v>403</v>
      </c>
      <c r="B97" s="29" t="s">
        <v>296</v>
      </c>
      <c r="C97" s="57">
        <f>C90+C95+C96</f>
        <v>17804227</v>
      </c>
      <c r="D97" s="57">
        <f>D90+D95+D96</f>
        <v>0</v>
      </c>
      <c r="E97" s="57">
        <f>E90+E95+E96</f>
        <v>0</v>
      </c>
      <c r="F97" s="57">
        <f t="shared" si="4"/>
        <v>17804227</v>
      </c>
      <c r="G97" s="57">
        <f>G90+G95+G96</f>
        <v>17807227</v>
      </c>
      <c r="H97" s="57">
        <f>H90+H95+H96</f>
        <v>0</v>
      </c>
      <c r="I97" s="57">
        <f>I90+I95+I96</f>
        <v>0</v>
      </c>
      <c r="J97" s="57">
        <f t="shared" si="5"/>
        <v>17807227</v>
      </c>
    </row>
    <row r="98" spans="1:10" s="44" customFormat="1" ht="17.25" x14ac:dyDescent="0.3">
      <c r="A98" s="46" t="s">
        <v>386</v>
      </c>
      <c r="B98" s="46"/>
      <c r="C98" s="59">
        <f>C68+C97</f>
        <v>17804227</v>
      </c>
      <c r="D98" s="59">
        <f>D68+D97</f>
        <v>0</v>
      </c>
      <c r="E98" s="59">
        <f>E68+E97</f>
        <v>0</v>
      </c>
      <c r="F98" s="63">
        <f t="shared" si="4"/>
        <v>17804227</v>
      </c>
      <c r="G98" s="59">
        <f>G68+G97</f>
        <v>17807227</v>
      </c>
      <c r="H98" s="59">
        <f>H68+H97</f>
        <v>0</v>
      </c>
      <c r="I98" s="59">
        <f>I68+I97</f>
        <v>0</v>
      </c>
      <c r="J98" s="63">
        <f t="shared" si="5"/>
        <v>17807227</v>
      </c>
    </row>
  </sheetData>
  <mergeCells count="5">
    <mergeCell ref="B1:J1"/>
    <mergeCell ref="A3:F3"/>
    <mergeCell ref="A4:F4"/>
    <mergeCell ref="C6:F6"/>
    <mergeCell ref="G6:J6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3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98"/>
  <sheetViews>
    <sheetView view="pageBreakPreview" zoomScale="85" zoomScaleNormal="100" workbookViewId="0">
      <selection activeCell="B2" sqref="B2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customWidth="1"/>
    <col min="9" max="9" width="12.140625" customWidth="1"/>
    <col min="10" max="10" width="14" customWidth="1"/>
    <col min="11" max="11" width="11.28515625" customWidth="1"/>
    <col min="12" max="12" width="11.42578125" customWidth="1"/>
    <col min="13" max="13" width="11.140625" customWidth="1"/>
    <col min="14" max="14" width="10.7109375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10" x14ac:dyDescent="0.25">
      <c r="B1" s="73" t="s">
        <v>437</v>
      </c>
      <c r="C1" s="73"/>
      <c r="D1" s="73"/>
      <c r="E1" s="73"/>
      <c r="F1" s="73"/>
      <c r="G1" s="73"/>
      <c r="H1" s="73"/>
      <c r="I1" s="73"/>
      <c r="J1" s="73"/>
    </row>
    <row r="3" spans="1:10" ht="24" customHeight="1" x14ac:dyDescent="0.25">
      <c r="A3" s="68" t="s">
        <v>425</v>
      </c>
      <c r="B3" s="74"/>
      <c r="C3" s="74"/>
      <c r="D3" s="74"/>
      <c r="E3" s="74"/>
      <c r="F3" s="70"/>
    </row>
    <row r="4" spans="1:10" ht="24" customHeight="1" x14ac:dyDescent="0.25">
      <c r="A4" s="71" t="s">
        <v>427</v>
      </c>
      <c r="B4" s="69"/>
      <c r="C4" s="69"/>
      <c r="D4" s="69"/>
      <c r="E4" s="69"/>
      <c r="F4" s="70"/>
      <c r="H4" s="40"/>
    </row>
    <row r="5" spans="1:10" ht="18" x14ac:dyDescent="0.25">
      <c r="A5" s="49"/>
    </row>
    <row r="6" spans="1:10" x14ac:dyDescent="0.25">
      <c r="A6" s="43" t="s">
        <v>424</v>
      </c>
      <c r="C6" s="67" t="s">
        <v>411</v>
      </c>
      <c r="D6" s="67"/>
      <c r="E6" s="67"/>
      <c r="F6" s="67"/>
    </row>
    <row r="7" spans="1:10" ht="30" x14ac:dyDescent="0.3">
      <c r="A7" s="1" t="s">
        <v>12</v>
      </c>
      <c r="B7" s="2" t="s">
        <v>4</v>
      </c>
      <c r="C7" s="50" t="s">
        <v>404</v>
      </c>
      <c r="D7" s="50" t="s">
        <v>405</v>
      </c>
      <c r="E7" s="50" t="s">
        <v>7</v>
      </c>
      <c r="F7" s="51" t="s">
        <v>3</v>
      </c>
    </row>
    <row r="8" spans="1:10" ht="15" customHeight="1" x14ac:dyDescent="0.25">
      <c r="A8" s="19" t="s">
        <v>184</v>
      </c>
      <c r="B8" s="4" t="s">
        <v>185</v>
      </c>
      <c r="C8" s="42">
        <f>'4. melléklet'!C8+'5. melléklet '!C8</f>
        <v>12568964</v>
      </c>
      <c r="D8" s="42">
        <f>'4. melléklet'!D8+'5. melléklet '!D8</f>
        <v>0</v>
      </c>
      <c r="E8" s="42">
        <f>'4. melléklet'!E8+'5. melléklet '!E8</f>
        <v>0</v>
      </c>
      <c r="F8" s="42">
        <f t="shared" ref="F8:F39" si="0">SUM(C8:E8)</f>
        <v>12568964</v>
      </c>
    </row>
    <row r="9" spans="1:10" ht="15" customHeight="1" x14ac:dyDescent="0.25">
      <c r="A9" s="3" t="s">
        <v>186</v>
      </c>
      <c r="B9" s="4" t="s">
        <v>187</v>
      </c>
      <c r="C9" s="42">
        <f>'4. melléklet'!C9+'5. melléklet '!C9</f>
        <v>16371544</v>
      </c>
      <c r="D9" s="42">
        <f>'4. melléklet'!D9+'5. melléklet '!D9</f>
        <v>0</v>
      </c>
      <c r="E9" s="42">
        <f>'4. melléklet'!E9+'5. melléklet '!E9</f>
        <v>0</v>
      </c>
      <c r="F9" s="42">
        <f t="shared" si="0"/>
        <v>16371544</v>
      </c>
    </row>
    <row r="10" spans="1:10" ht="15" customHeight="1" x14ac:dyDescent="0.25">
      <c r="A10" s="3" t="s">
        <v>188</v>
      </c>
      <c r="B10" s="4" t="s">
        <v>189</v>
      </c>
      <c r="C10" s="42">
        <f>'4. melléklet'!C10+'5. melléklet '!C10</f>
        <v>4719340</v>
      </c>
      <c r="D10" s="42">
        <f>'4. melléklet'!D10+'5. melléklet '!D10</f>
        <v>0</v>
      </c>
      <c r="E10" s="42">
        <f>'4. melléklet'!E10+'5. melléklet '!E10</f>
        <v>0</v>
      </c>
      <c r="F10" s="42">
        <f t="shared" si="0"/>
        <v>4719340</v>
      </c>
    </row>
    <row r="11" spans="1:10" ht="15" customHeight="1" x14ac:dyDescent="0.25">
      <c r="A11" s="3" t="s">
        <v>190</v>
      </c>
      <c r="B11" s="4" t="s">
        <v>191</v>
      </c>
      <c r="C11" s="42">
        <f>'4. melléklet'!C11+'5. melléklet '!C11</f>
        <v>1800000</v>
      </c>
      <c r="D11" s="42">
        <f>'4. melléklet'!D11+'5. melléklet '!D11</f>
        <v>0</v>
      </c>
      <c r="E11" s="42">
        <f>'4. melléklet'!E11+'5. melléklet '!E11</f>
        <v>0</v>
      </c>
      <c r="F11" s="42">
        <f t="shared" si="0"/>
        <v>1800000</v>
      </c>
    </row>
    <row r="12" spans="1:10" ht="15" customHeight="1" x14ac:dyDescent="0.25">
      <c r="A12" s="3" t="s">
        <v>192</v>
      </c>
      <c r="B12" s="4" t="s">
        <v>193</v>
      </c>
      <c r="C12" s="42">
        <f>'4. melléklet'!C12+'5. melléklet '!C12</f>
        <v>0</v>
      </c>
      <c r="D12" s="42">
        <f>'4. melléklet'!D12+'5. melléklet '!D12</f>
        <v>0</v>
      </c>
      <c r="E12" s="42">
        <f>'4. melléklet'!E12+'5. melléklet '!E12</f>
        <v>0</v>
      </c>
      <c r="F12" s="42">
        <f t="shared" si="0"/>
        <v>0</v>
      </c>
    </row>
    <row r="13" spans="1:10" ht="15" customHeight="1" x14ac:dyDescent="0.25">
      <c r="A13" s="3" t="s">
        <v>420</v>
      </c>
      <c r="B13" s="4" t="s">
        <v>194</v>
      </c>
      <c r="C13" s="42">
        <f>'4. melléklet'!C13+'5. melléklet '!C13</f>
        <v>0</v>
      </c>
      <c r="D13" s="42">
        <f>'4. melléklet'!D13+'5. melléklet '!D13</f>
        <v>0</v>
      </c>
      <c r="E13" s="42">
        <f>'4. melléklet'!E13+'5. melléklet '!E13</f>
        <v>0</v>
      </c>
      <c r="F13" s="42">
        <f t="shared" si="0"/>
        <v>0</v>
      </c>
    </row>
    <row r="14" spans="1:10" s="44" customFormat="1" ht="15" customHeight="1" x14ac:dyDescent="0.25">
      <c r="A14" s="5" t="s">
        <v>387</v>
      </c>
      <c r="B14" s="6" t="s">
        <v>195</v>
      </c>
      <c r="C14" s="45">
        <f>'4. melléklet'!C14+'5. melléklet '!C14</f>
        <v>35459848</v>
      </c>
      <c r="D14" s="45">
        <f>'4. melléklet'!D14+'5. melléklet '!D14</f>
        <v>0</v>
      </c>
      <c r="E14" s="45">
        <f>'4. melléklet'!E14+'5. melléklet '!E14</f>
        <v>0</v>
      </c>
      <c r="F14" s="45">
        <f t="shared" si="0"/>
        <v>35459848</v>
      </c>
    </row>
    <row r="15" spans="1:10" ht="15" customHeight="1" x14ac:dyDescent="0.25">
      <c r="A15" s="3" t="s">
        <v>196</v>
      </c>
      <c r="B15" s="4" t="s">
        <v>197</v>
      </c>
      <c r="C15" s="42">
        <f>'4. melléklet'!C15+'5. melléklet '!C15</f>
        <v>0</v>
      </c>
      <c r="D15" s="42">
        <f>'4. melléklet'!D15+'5. melléklet '!D15</f>
        <v>0</v>
      </c>
      <c r="E15" s="42">
        <f>'4. melléklet'!E15+'5. melléklet '!E15</f>
        <v>0</v>
      </c>
      <c r="F15" s="42">
        <f t="shared" si="0"/>
        <v>0</v>
      </c>
    </row>
    <row r="16" spans="1:10" ht="15" customHeight="1" x14ac:dyDescent="0.25">
      <c r="A16" s="3" t="s">
        <v>198</v>
      </c>
      <c r="B16" s="4" t="s">
        <v>199</v>
      </c>
      <c r="C16" s="42">
        <f>'4. melléklet'!C16+'5. melléklet '!C16</f>
        <v>0</v>
      </c>
      <c r="D16" s="42">
        <f>'4. melléklet'!D16+'5. melléklet '!D16</f>
        <v>0</v>
      </c>
      <c r="E16" s="42">
        <f>'4. melléklet'!E16+'5. melléklet '!E16</f>
        <v>0</v>
      </c>
      <c r="F16" s="42">
        <f t="shared" si="0"/>
        <v>0</v>
      </c>
    </row>
    <row r="17" spans="1:6" ht="15" customHeight="1" x14ac:dyDescent="0.25">
      <c r="A17" s="3" t="s">
        <v>350</v>
      </c>
      <c r="B17" s="4" t="s">
        <v>200</v>
      </c>
      <c r="C17" s="42">
        <f>'4. melléklet'!C17+'5. melléklet '!C17</f>
        <v>0</v>
      </c>
      <c r="D17" s="42">
        <f>'4. melléklet'!D17+'5. melléklet '!D17</f>
        <v>0</v>
      </c>
      <c r="E17" s="42">
        <f>'4. melléklet'!E17+'5. melléklet '!E17</f>
        <v>0</v>
      </c>
      <c r="F17" s="42">
        <f t="shared" si="0"/>
        <v>0</v>
      </c>
    </row>
    <row r="18" spans="1:6" ht="15" customHeight="1" x14ac:dyDescent="0.25">
      <c r="A18" s="3" t="s">
        <v>351</v>
      </c>
      <c r="B18" s="4" t="s">
        <v>201</v>
      </c>
      <c r="C18" s="42">
        <f>'4. melléklet'!C18+'5. melléklet '!C18</f>
        <v>0</v>
      </c>
      <c r="D18" s="42">
        <f>'4. melléklet'!D18+'5. melléklet '!D18</f>
        <v>0</v>
      </c>
      <c r="E18" s="42">
        <f>'4. melléklet'!E18+'5. melléklet '!E18</f>
        <v>0</v>
      </c>
      <c r="F18" s="42">
        <f t="shared" si="0"/>
        <v>0</v>
      </c>
    </row>
    <row r="19" spans="1:6" ht="15" customHeight="1" x14ac:dyDescent="0.25">
      <c r="A19" s="3" t="s">
        <v>352</v>
      </c>
      <c r="B19" s="4" t="s">
        <v>202</v>
      </c>
      <c r="C19" s="42">
        <f>'4. melléklet'!C19+'5. melléklet '!C19</f>
        <v>0</v>
      </c>
      <c r="D19" s="42">
        <f>'4. melléklet'!D19+'5. melléklet '!D19</f>
        <v>0</v>
      </c>
      <c r="E19" s="42">
        <f>'4. melléklet'!E19+'5. melléklet '!E19</f>
        <v>0</v>
      </c>
      <c r="F19" s="42">
        <f t="shared" si="0"/>
        <v>0</v>
      </c>
    </row>
    <row r="20" spans="1:6" s="44" customFormat="1" ht="15" customHeight="1" x14ac:dyDescent="0.25">
      <c r="A20" s="27" t="s">
        <v>388</v>
      </c>
      <c r="B20" s="33" t="s">
        <v>203</v>
      </c>
      <c r="C20" s="57">
        <f>'4. melléklet'!C20+'5. melléklet '!C20</f>
        <v>35459848</v>
      </c>
      <c r="D20" s="57">
        <f>'4. melléklet'!D20+'5. melléklet '!D20</f>
        <v>0</v>
      </c>
      <c r="E20" s="57">
        <f>'4. melléklet'!E20+'5. melléklet '!E20</f>
        <v>0</v>
      </c>
      <c r="F20" s="45">
        <f t="shared" si="0"/>
        <v>35459848</v>
      </c>
    </row>
    <row r="21" spans="1:6" ht="15" customHeight="1" x14ac:dyDescent="0.25">
      <c r="A21" s="3" t="s">
        <v>356</v>
      </c>
      <c r="B21" s="4" t="s">
        <v>212</v>
      </c>
      <c r="C21" s="42">
        <f>'4. melléklet'!C21+'5. melléklet '!C21</f>
        <v>0</v>
      </c>
      <c r="D21" s="42">
        <f>'4. melléklet'!D21+'5. melléklet '!D21</f>
        <v>0</v>
      </c>
      <c r="E21" s="42">
        <f>'4. melléklet'!E21+'5. melléklet '!E21</f>
        <v>0</v>
      </c>
      <c r="F21" s="42">
        <f t="shared" si="0"/>
        <v>0</v>
      </c>
    </row>
    <row r="22" spans="1:6" ht="15" customHeight="1" x14ac:dyDescent="0.25">
      <c r="A22" s="3" t="s">
        <v>357</v>
      </c>
      <c r="B22" s="4" t="s">
        <v>213</v>
      </c>
      <c r="C22" s="42">
        <f>'4. melléklet'!C22+'5. melléklet '!C22</f>
        <v>0</v>
      </c>
      <c r="D22" s="42">
        <f>'4. melléklet'!D22+'5. melléklet '!D22</f>
        <v>0</v>
      </c>
      <c r="E22" s="42">
        <f>'4. melléklet'!E22+'5. melléklet '!E22</f>
        <v>0</v>
      </c>
      <c r="F22" s="42">
        <f t="shared" si="0"/>
        <v>0</v>
      </c>
    </row>
    <row r="23" spans="1:6" s="44" customFormat="1" ht="15" customHeight="1" x14ac:dyDescent="0.25">
      <c r="A23" s="5" t="s">
        <v>390</v>
      </c>
      <c r="B23" s="6" t="s">
        <v>214</v>
      </c>
      <c r="C23" s="45">
        <f>'4. melléklet'!C23+'5. melléklet '!C23</f>
        <v>0</v>
      </c>
      <c r="D23" s="45">
        <f>'4. melléklet'!D23+'5. melléklet '!D23</f>
        <v>0</v>
      </c>
      <c r="E23" s="45">
        <f>'4. melléklet'!E23+'5. melléklet '!E23</f>
        <v>0</v>
      </c>
      <c r="F23" s="45">
        <f t="shared" si="0"/>
        <v>0</v>
      </c>
    </row>
    <row r="24" spans="1:6" ht="15" customHeight="1" x14ac:dyDescent="0.25">
      <c r="A24" s="5" t="s">
        <v>358</v>
      </c>
      <c r="B24" s="6" t="s">
        <v>215</v>
      </c>
      <c r="C24" s="45">
        <f>'4. melléklet'!C24+'5. melléklet '!C24</f>
        <v>0</v>
      </c>
      <c r="D24" s="45">
        <f>'4. melléklet'!D24+'5. melléklet '!D24</f>
        <v>0</v>
      </c>
      <c r="E24" s="45">
        <f>'4. melléklet'!E24+'5. melléklet '!E24</f>
        <v>0</v>
      </c>
      <c r="F24" s="45">
        <f t="shared" si="0"/>
        <v>0</v>
      </c>
    </row>
    <row r="25" spans="1:6" ht="15" customHeight="1" x14ac:dyDescent="0.25">
      <c r="A25" s="5" t="s">
        <v>359</v>
      </c>
      <c r="B25" s="6" t="s">
        <v>216</v>
      </c>
      <c r="C25" s="45">
        <f>'4. melléklet'!C25+'5. melléklet '!C25</f>
        <v>0</v>
      </c>
      <c r="D25" s="45">
        <f>'4. melléklet'!D25+'5. melléklet '!D25</f>
        <v>0</v>
      </c>
      <c r="E25" s="45">
        <f>'4. melléklet'!E25+'5. melléklet '!E25</f>
        <v>0</v>
      </c>
      <c r="F25" s="45">
        <f t="shared" si="0"/>
        <v>0</v>
      </c>
    </row>
    <row r="26" spans="1:6" ht="15" customHeight="1" x14ac:dyDescent="0.25">
      <c r="A26" s="5" t="s">
        <v>360</v>
      </c>
      <c r="B26" s="6" t="s">
        <v>217</v>
      </c>
      <c r="C26" s="45">
        <f>'4. melléklet'!C26+'5. melléklet '!C26</f>
        <v>1190000</v>
      </c>
      <c r="D26" s="45">
        <f>'4. melléklet'!D26+'5. melléklet '!D26</f>
        <v>0</v>
      </c>
      <c r="E26" s="45">
        <f>'4. melléklet'!E26+'5. melléklet '!E26</f>
        <v>0</v>
      </c>
      <c r="F26" s="45">
        <f t="shared" si="0"/>
        <v>1190000</v>
      </c>
    </row>
    <row r="27" spans="1:6" ht="15" customHeight="1" x14ac:dyDescent="0.25">
      <c r="A27" s="3" t="s">
        <v>361</v>
      </c>
      <c r="B27" s="4" t="s">
        <v>218</v>
      </c>
      <c r="C27" s="42">
        <f>'4. melléklet'!C27+'5. melléklet '!C27</f>
        <v>11000000</v>
      </c>
      <c r="D27" s="42">
        <f>'4. melléklet'!D27+'5. melléklet '!D27</f>
        <v>0</v>
      </c>
      <c r="E27" s="42">
        <f>'4. melléklet'!E27+'5. melléklet '!E27</f>
        <v>0</v>
      </c>
      <c r="F27" s="42">
        <f t="shared" si="0"/>
        <v>11000000</v>
      </c>
    </row>
    <row r="28" spans="1:6" ht="15" customHeight="1" x14ac:dyDescent="0.25">
      <c r="A28" s="3" t="s">
        <v>362</v>
      </c>
      <c r="B28" s="4" t="s">
        <v>219</v>
      </c>
      <c r="C28" s="42">
        <f>'4. melléklet'!C28+'5. melléklet '!C28</f>
        <v>0</v>
      </c>
      <c r="D28" s="42">
        <f>'4. melléklet'!D28+'5. melléklet '!D28</f>
        <v>0</v>
      </c>
      <c r="E28" s="42">
        <f>'4. melléklet'!E28+'5. melléklet '!E28</f>
        <v>0</v>
      </c>
      <c r="F28" s="42">
        <f t="shared" si="0"/>
        <v>0</v>
      </c>
    </row>
    <row r="29" spans="1:6" ht="15" customHeight="1" x14ac:dyDescent="0.25">
      <c r="A29" s="3" t="s">
        <v>220</v>
      </c>
      <c r="B29" s="4" t="s">
        <v>221</v>
      </c>
      <c r="C29" s="42">
        <f>'4. melléklet'!C29+'5. melléklet '!C29</f>
        <v>0</v>
      </c>
      <c r="D29" s="42">
        <f>'4. melléklet'!D29+'5. melléklet '!D29</f>
        <v>0</v>
      </c>
      <c r="E29" s="42">
        <f>'4. melléklet'!E29+'5. melléklet '!E29</f>
        <v>0</v>
      </c>
      <c r="F29" s="42">
        <f t="shared" si="0"/>
        <v>0</v>
      </c>
    </row>
    <row r="30" spans="1:6" ht="15" customHeight="1" x14ac:dyDescent="0.25">
      <c r="A30" s="3" t="s">
        <v>363</v>
      </c>
      <c r="B30" s="4" t="s">
        <v>222</v>
      </c>
      <c r="C30" s="42">
        <f>'4. melléklet'!C30+'5. melléklet '!C30</f>
        <v>1900000</v>
      </c>
      <c r="D30" s="42">
        <f>'4. melléklet'!D30+'5. melléklet '!D30</f>
        <v>0</v>
      </c>
      <c r="E30" s="42">
        <f>'4. melléklet'!E30+'5. melléklet '!E30</f>
        <v>0</v>
      </c>
      <c r="F30" s="42">
        <f t="shared" si="0"/>
        <v>1900000</v>
      </c>
    </row>
    <row r="31" spans="1:6" ht="15" customHeight="1" x14ac:dyDescent="0.25">
      <c r="A31" s="3" t="s">
        <v>364</v>
      </c>
      <c r="B31" s="4" t="s">
        <v>223</v>
      </c>
      <c r="C31" s="42">
        <f>'4. melléklet'!C31+'5. melléklet '!C31</f>
        <v>0</v>
      </c>
      <c r="D31" s="42">
        <f>'4. melléklet'!D31+'5. melléklet '!D31</f>
        <v>0</v>
      </c>
      <c r="E31" s="42">
        <f>'4. melléklet'!E31+'5. melléklet '!E31</f>
        <v>0</v>
      </c>
      <c r="F31" s="42">
        <f t="shared" si="0"/>
        <v>0</v>
      </c>
    </row>
    <row r="32" spans="1:6" s="44" customFormat="1" ht="15" customHeight="1" x14ac:dyDescent="0.25">
      <c r="A32" s="5" t="s">
        <v>391</v>
      </c>
      <c r="B32" s="6" t="s">
        <v>224</v>
      </c>
      <c r="C32" s="45">
        <f>'4. melléklet'!C32+'5. melléklet '!C32</f>
        <v>0</v>
      </c>
      <c r="D32" s="45">
        <f>'4. melléklet'!D32+'5. melléklet '!D32</f>
        <v>0</v>
      </c>
      <c r="E32" s="45">
        <f>'4. melléklet'!E32+'5. melléklet '!E32</f>
        <v>0</v>
      </c>
      <c r="F32" s="45">
        <f t="shared" si="0"/>
        <v>0</v>
      </c>
    </row>
    <row r="33" spans="1:6" ht="15" customHeight="1" x14ac:dyDescent="0.25">
      <c r="A33" s="5" t="s">
        <v>365</v>
      </c>
      <c r="B33" s="6" t="s">
        <v>225</v>
      </c>
      <c r="C33" s="45">
        <f>'4. melléklet'!C33+'5. melléklet '!C33</f>
        <v>40000</v>
      </c>
      <c r="D33" s="45">
        <f>'4. melléklet'!D33+'5. melléklet '!D33</f>
        <v>0</v>
      </c>
      <c r="E33" s="45">
        <f>'4. melléklet'!E33+'5. melléklet '!E33</f>
        <v>20000</v>
      </c>
      <c r="F33" s="45">
        <f t="shared" si="0"/>
        <v>60000</v>
      </c>
    </row>
    <row r="34" spans="1:6" s="44" customFormat="1" ht="15" customHeight="1" x14ac:dyDescent="0.25">
      <c r="A34" s="27" t="s">
        <v>392</v>
      </c>
      <c r="B34" s="33" t="s">
        <v>226</v>
      </c>
      <c r="C34" s="57">
        <f>'4. melléklet'!C34+'5. melléklet '!C34</f>
        <v>14130000</v>
      </c>
      <c r="D34" s="57">
        <f>'4. melléklet'!D34+'5. melléklet '!D34</f>
        <v>0</v>
      </c>
      <c r="E34" s="57">
        <f>'4. melléklet'!E34+'5. melléklet '!E34</f>
        <v>20000</v>
      </c>
      <c r="F34" s="57">
        <f t="shared" si="0"/>
        <v>14150000</v>
      </c>
    </row>
    <row r="35" spans="1:6" ht="15" customHeight="1" x14ac:dyDescent="0.25">
      <c r="A35" s="9" t="s">
        <v>227</v>
      </c>
      <c r="B35" s="4" t="s">
        <v>228</v>
      </c>
      <c r="C35" s="42">
        <f>'4. melléklet'!C35+'5. melléklet '!C35</f>
        <v>0</v>
      </c>
      <c r="D35" s="42">
        <f>'4. melléklet'!D35+'5. melléklet '!D35</f>
        <v>0</v>
      </c>
      <c r="E35" s="42">
        <f>'4. melléklet'!E35+'5. melléklet '!E35</f>
        <v>0</v>
      </c>
      <c r="F35" s="42">
        <f t="shared" si="0"/>
        <v>0</v>
      </c>
    </row>
    <row r="36" spans="1:6" ht="15" customHeight="1" x14ac:dyDescent="0.25">
      <c r="A36" s="9" t="s">
        <v>366</v>
      </c>
      <c r="B36" s="4" t="s">
        <v>229</v>
      </c>
      <c r="C36" s="42">
        <f>'4. melléklet'!C36+'5. melléklet '!C36</f>
        <v>0</v>
      </c>
      <c r="D36" s="42">
        <f>'4. melléklet'!D36+'5. melléklet '!D36</f>
        <v>0</v>
      </c>
      <c r="E36" s="42">
        <f>'4. melléklet'!E36+'5. melléklet '!E36</f>
        <v>0</v>
      </c>
      <c r="F36" s="42">
        <f t="shared" si="0"/>
        <v>0</v>
      </c>
    </row>
    <row r="37" spans="1:6" ht="15" customHeight="1" x14ac:dyDescent="0.25">
      <c r="A37" s="9" t="s">
        <v>367</v>
      </c>
      <c r="B37" s="4" t="s">
        <v>230</v>
      </c>
      <c r="C37" s="42">
        <f>'4. melléklet'!C37+'5. melléklet '!C37</f>
        <v>597200</v>
      </c>
      <c r="D37" s="42">
        <f>'4. melléklet'!D37+'5. melléklet '!D37</f>
        <v>0</v>
      </c>
      <c r="E37" s="42">
        <f>'4. melléklet'!E37+'5. melléklet '!E37</f>
        <v>0</v>
      </c>
      <c r="F37" s="42">
        <f t="shared" si="0"/>
        <v>597200</v>
      </c>
    </row>
    <row r="38" spans="1:6" ht="15" customHeight="1" x14ac:dyDescent="0.25">
      <c r="A38" s="9" t="s">
        <v>368</v>
      </c>
      <c r="B38" s="4" t="s">
        <v>231</v>
      </c>
      <c r="C38" s="42">
        <f>'4. melléklet'!C38+'5. melléklet '!C38</f>
        <v>0</v>
      </c>
      <c r="D38" s="42">
        <f>'4. melléklet'!D38+'5. melléklet '!D38</f>
        <v>0</v>
      </c>
      <c r="E38" s="42">
        <f>'4. melléklet'!E38+'5. melléklet '!E38</f>
        <v>0</v>
      </c>
      <c r="F38" s="42">
        <f t="shared" si="0"/>
        <v>0</v>
      </c>
    </row>
    <row r="39" spans="1:6" ht="15" customHeight="1" x14ac:dyDescent="0.25">
      <c r="A39" s="9" t="s">
        <v>232</v>
      </c>
      <c r="B39" s="4" t="s">
        <v>233</v>
      </c>
      <c r="C39" s="42">
        <f>'4. melléklet'!C39+'5. melléklet '!C39</f>
        <v>1000000</v>
      </c>
      <c r="D39" s="42">
        <f>'4. melléklet'!D39+'5. melléklet '!D39</f>
        <v>0</v>
      </c>
      <c r="E39" s="42">
        <f>'4. melléklet'!E39+'5. melléklet '!E39</f>
        <v>0</v>
      </c>
      <c r="F39" s="42">
        <f t="shared" si="0"/>
        <v>1000000</v>
      </c>
    </row>
    <row r="40" spans="1:6" ht="15" customHeight="1" x14ac:dyDescent="0.25">
      <c r="A40" s="9" t="s">
        <v>234</v>
      </c>
      <c r="B40" s="4" t="s">
        <v>235</v>
      </c>
      <c r="C40" s="42">
        <f>'4. melléklet'!C40+'5. melléklet '!C40</f>
        <v>0</v>
      </c>
      <c r="D40" s="42">
        <f>'4. melléklet'!D40+'5. melléklet '!D40</f>
        <v>0</v>
      </c>
      <c r="E40" s="42">
        <f>'4. melléklet'!E40+'5. melléklet '!E40</f>
        <v>0</v>
      </c>
      <c r="F40" s="42">
        <f t="shared" ref="F40:F71" si="1">SUM(C40:E40)</f>
        <v>0</v>
      </c>
    </row>
    <row r="41" spans="1:6" ht="15" customHeight="1" x14ac:dyDescent="0.25">
      <c r="A41" s="9" t="s">
        <v>236</v>
      </c>
      <c r="B41" s="4" t="s">
        <v>237</v>
      </c>
      <c r="C41" s="42">
        <f>'4. melléklet'!C41+'5. melléklet '!C41</f>
        <v>0</v>
      </c>
      <c r="D41" s="42">
        <f>'4. melléklet'!D41+'5. melléklet '!D41</f>
        <v>0</v>
      </c>
      <c r="E41" s="42">
        <f>'4. melléklet'!E41+'5. melléklet '!E41</f>
        <v>0</v>
      </c>
      <c r="F41" s="42">
        <f t="shared" si="1"/>
        <v>0</v>
      </c>
    </row>
    <row r="42" spans="1:6" ht="15" customHeight="1" x14ac:dyDescent="0.25">
      <c r="A42" s="9" t="s">
        <v>369</v>
      </c>
      <c r="B42" s="4" t="s">
        <v>238</v>
      </c>
      <c r="C42" s="42">
        <f>'4. melléklet'!C42+'5. melléklet '!C42</f>
        <v>0</v>
      </c>
      <c r="D42" s="42">
        <f>'4. melléklet'!D42+'5. melléklet '!D42</f>
        <v>0</v>
      </c>
      <c r="E42" s="42">
        <f>'4. melléklet'!E42+'5. melléklet '!E42</f>
        <v>0</v>
      </c>
      <c r="F42" s="42">
        <f t="shared" si="1"/>
        <v>0</v>
      </c>
    </row>
    <row r="43" spans="1:6" ht="15" customHeight="1" x14ac:dyDescent="0.25">
      <c r="A43" s="9" t="s">
        <v>370</v>
      </c>
      <c r="B43" s="4" t="s">
        <v>239</v>
      </c>
      <c r="C43" s="42">
        <f>'4. melléklet'!C43+'5. melléklet '!C43</f>
        <v>0</v>
      </c>
      <c r="D43" s="42">
        <f>'4. melléklet'!D43+'5. melléklet '!D43</f>
        <v>0</v>
      </c>
      <c r="E43" s="42">
        <f>'4. melléklet'!E43+'5. melléklet '!E43</f>
        <v>0</v>
      </c>
      <c r="F43" s="42">
        <f t="shared" si="1"/>
        <v>0</v>
      </c>
    </row>
    <row r="44" spans="1:6" ht="15" customHeight="1" x14ac:dyDescent="0.25">
      <c r="A44" s="9" t="s">
        <v>371</v>
      </c>
      <c r="B44" s="4" t="s">
        <v>240</v>
      </c>
      <c r="C44" s="42">
        <f>'4. melléklet'!C44+'5. melléklet '!C44</f>
        <v>1575000</v>
      </c>
      <c r="D44" s="42">
        <f>'4. melléklet'!D44+'5. melléklet '!D44</f>
        <v>300000</v>
      </c>
      <c r="E44" s="42">
        <f>'4. melléklet'!E44+'5. melléklet '!E44</f>
        <v>0</v>
      </c>
      <c r="F44" s="42">
        <f t="shared" si="1"/>
        <v>1875000</v>
      </c>
    </row>
    <row r="45" spans="1:6" s="44" customFormat="1" ht="15" customHeight="1" x14ac:dyDescent="0.25">
      <c r="A45" s="32" t="s">
        <v>393</v>
      </c>
      <c r="B45" s="33" t="s">
        <v>241</v>
      </c>
      <c r="C45" s="57">
        <f>'4. melléklet'!C45+'5. melléklet '!C45</f>
        <v>3172200</v>
      </c>
      <c r="D45" s="57">
        <f>'4. melléklet'!D45+'5. melléklet '!D45</f>
        <v>300000</v>
      </c>
      <c r="E45" s="57">
        <f>'4. melléklet'!E45+'5. melléklet '!E45</f>
        <v>0</v>
      </c>
      <c r="F45" s="57">
        <f t="shared" si="1"/>
        <v>3472200</v>
      </c>
    </row>
    <row r="46" spans="1:6" ht="15" customHeight="1" x14ac:dyDescent="0.25">
      <c r="A46" s="9" t="s">
        <v>250</v>
      </c>
      <c r="B46" s="4" t="s">
        <v>251</v>
      </c>
      <c r="C46" s="42">
        <f>'4. melléklet'!C46+'5. melléklet '!C46</f>
        <v>0</v>
      </c>
      <c r="D46" s="42">
        <f>'4. melléklet'!D46+'5. melléklet '!D46</f>
        <v>0</v>
      </c>
      <c r="E46" s="42">
        <f>'4. melléklet'!E46+'5. melléklet '!E46</f>
        <v>0</v>
      </c>
      <c r="F46" s="42">
        <f t="shared" si="1"/>
        <v>0</v>
      </c>
    </row>
    <row r="47" spans="1:6" ht="15" customHeight="1" x14ac:dyDescent="0.25">
      <c r="A47" s="3" t="s">
        <v>375</v>
      </c>
      <c r="B47" s="4" t="s">
        <v>252</v>
      </c>
      <c r="C47" s="42">
        <f>'4. melléklet'!C47+'5. melléklet '!C47</f>
        <v>0</v>
      </c>
      <c r="D47" s="42">
        <f>'4. melléklet'!D47+'5. melléklet '!D47</f>
        <v>0</v>
      </c>
      <c r="E47" s="42">
        <f>'4. melléklet'!E47+'5. melléklet '!E47</f>
        <v>0</v>
      </c>
      <c r="F47" s="42">
        <f t="shared" si="1"/>
        <v>0</v>
      </c>
    </row>
    <row r="48" spans="1:6" ht="15" customHeight="1" x14ac:dyDescent="0.25">
      <c r="A48" s="9" t="s">
        <v>376</v>
      </c>
      <c r="B48" s="4" t="s">
        <v>253</v>
      </c>
      <c r="C48" s="42">
        <f>'4. melléklet'!C48+'5. melléklet '!C48</f>
        <v>883776</v>
      </c>
      <c r="D48" s="42">
        <f>'4. melléklet'!D48+'5. melléklet '!D48</f>
        <v>0</v>
      </c>
      <c r="E48" s="42">
        <f>'4. melléklet'!E48+'5. melléklet '!E48</f>
        <v>0</v>
      </c>
      <c r="F48" s="42">
        <f t="shared" si="1"/>
        <v>883776</v>
      </c>
    </row>
    <row r="49" spans="1:6" s="44" customFormat="1" ht="15" customHeight="1" x14ac:dyDescent="0.25">
      <c r="A49" s="27" t="s">
        <v>395</v>
      </c>
      <c r="B49" s="33" t="s">
        <v>254</v>
      </c>
      <c r="C49" s="57">
        <f>'4. melléklet'!C49+'5. melléklet '!C49</f>
        <v>883776</v>
      </c>
      <c r="D49" s="57">
        <f>'4. melléklet'!D49+'5. melléklet '!D49</f>
        <v>0</v>
      </c>
      <c r="E49" s="57">
        <f>'4. melléklet'!E49+'5. melléklet '!E49</f>
        <v>0</v>
      </c>
      <c r="F49" s="57">
        <f t="shared" si="1"/>
        <v>883776</v>
      </c>
    </row>
    <row r="50" spans="1:6" s="44" customFormat="1" ht="15" customHeight="1" x14ac:dyDescent="0.25">
      <c r="A50" s="36" t="s">
        <v>8</v>
      </c>
      <c r="B50" s="38"/>
      <c r="C50" s="45">
        <f>'4. melléklet'!C50+'5. melléklet '!C50</f>
        <v>0</v>
      </c>
      <c r="D50" s="45">
        <f>'4. melléklet'!D50+'5. melléklet '!D50</f>
        <v>0</v>
      </c>
      <c r="E50" s="45">
        <f>'4. melléklet'!E50+'5. melléklet '!E50</f>
        <v>0</v>
      </c>
      <c r="F50" s="42">
        <f t="shared" si="1"/>
        <v>0</v>
      </c>
    </row>
    <row r="51" spans="1:6" ht="15" customHeight="1" x14ac:dyDescent="0.25">
      <c r="A51" s="3" t="s">
        <v>204</v>
      </c>
      <c r="B51" s="4" t="s">
        <v>205</v>
      </c>
      <c r="C51" s="42">
        <f>'4. melléklet'!C51+'5. melléklet '!C51</f>
        <v>29011989</v>
      </c>
      <c r="D51" s="42">
        <f>'4. melléklet'!D51+'5. melléklet '!D51</f>
        <v>0</v>
      </c>
      <c r="E51" s="42">
        <f>'4. melléklet'!E51+'5. melléklet '!E51</f>
        <v>0</v>
      </c>
      <c r="F51" s="42">
        <f t="shared" si="1"/>
        <v>29011989</v>
      </c>
    </row>
    <row r="52" spans="1:6" ht="15" customHeight="1" x14ac:dyDescent="0.25">
      <c r="A52" s="3" t="s">
        <v>206</v>
      </c>
      <c r="B52" s="4" t="s">
        <v>207</v>
      </c>
      <c r="C52" s="42">
        <f>'4. melléklet'!C52+'5. melléklet '!C52</f>
        <v>0</v>
      </c>
      <c r="D52" s="42">
        <f>'4. melléklet'!D52+'5. melléklet '!D52</f>
        <v>0</v>
      </c>
      <c r="E52" s="42">
        <f>'4. melléklet'!E52+'5. melléklet '!E52</f>
        <v>0</v>
      </c>
      <c r="F52" s="42">
        <f t="shared" si="1"/>
        <v>0</v>
      </c>
    </row>
    <row r="53" spans="1:6" ht="15" customHeight="1" x14ac:dyDescent="0.25">
      <c r="A53" s="3" t="s">
        <v>353</v>
      </c>
      <c r="B53" s="4" t="s">
        <v>208</v>
      </c>
      <c r="C53" s="42">
        <f>'4. melléklet'!C53+'5. melléklet '!C53</f>
        <v>0</v>
      </c>
      <c r="D53" s="42">
        <f>'4. melléklet'!D53+'5. melléklet '!D53</f>
        <v>0</v>
      </c>
      <c r="E53" s="42">
        <f>'4. melléklet'!E53+'5. melléklet '!E53</f>
        <v>0</v>
      </c>
      <c r="F53" s="42">
        <f t="shared" si="1"/>
        <v>0</v>
      </c>
    </row>
    <row r="54" spans="1:6" ht="15" customHeight="1" x14ac:dyDescent="0.25">
      <c r="A54" s="3" t="s">
        <v>354</v>
      </c>
      <c r="B54" s="4" t="s">
        <v>209</v>
      </c>
      <c r="C54" s="42">
        <f>'4. melléklet'!C54+'5. melléklet '!C54</f>
        <v>0</v>
      </c>
      <c r="D54" s="42">
        <f>'4. melléklet'!D54+'5. melléklet '!D54</f>
        <v>0</v>
      </c>
      <c r="E54" s="42">
        <f>'4. melléklet'!E54+'5. melléklet '!E54</f>
        <v>0</v>
      </c>
      <c r="F54" s="42">
        <f t="shared" si="1"/>
        <v>0</v>
      </c>
    </row>
    <row r="55" spans="1:6" ht="15" customHeight="1" x14ac:dyDescent="0.25">
      <c r="A55" s="3" t="s">
        <v>355</v>
      </c>
      <c r="B55" s="4" t="s">
        <v>210</v>
      </c>
      <c r="C55" s="42">
        <f>'4. melléklet'!C55+'5. melléklet '!C55</f>
        <v>0</v>
      </c>
      <c r="D55" s="42">
        <f>'4. melléklet'!D55+'5. melléklet '!D55</f>
        <v>0</v>
      </c>
      <c r="E55" s="42">
        <f>'4. melléklet'!E55+'5. melléklet '!E55</f>
        <v>0</v>
      </c>
      <c r="F55" s="42">
        <f t="shared" si="1"/>
        <v>0</v>
      </c>
    </row>
    <row r="56" spans="1:6" s="44" customFormat="1" ht="15" customHeight="1" x14ac:dyDescent="0.25">
      <c r="A56" s="27" t="s">
        <v>389</v>
      </c>
      <c r="B56" s="33" t="s">
        <v>211</v>
      </c>
      <c r="C56" s="45">
        <f>'4. melléklet'!C56+'5. melléklet '!C56</f>
        <v>29011989</v>
      </c>
      <c r="D56" s="45">
        <f>'4. melléklet'!D56+'5. melléklet '!D56</f>
        <v>0</v>
      </c>
      <c r="E56" s="45">
        <f>'4. melléklet'!E56+'5. melléklet '!E56</f>
        <v>0</v>
      </c>
      <c r="F56" s="45">
        <f t="shared" si="1"/>
        <v>29011989</v>
      </c>
    </row>
    <row r="57" spans="1:6" ht="15" customHeight="1" x14ac:dyDescent="0.25">
      <c r="A57" s="9" t="s">
        <v>372</v>
      </c>
      <c r="B57" s="4" t="s">
        <v>242</v>
      </c>
      <c r="C57" s="42">
        <f>'4. melléklet'!C57+'5. melléklet '!C57</f>
        <v>0</v>
      </c>
      <c r="D57" s="42">
        <f>'4. melléklet'!D57+'5. melléklet '!D57</f>
        <v>0</v>
      </c>
      <c r="E57" s="42">
        <f>'4. melléklet'!E57+'5. melléklet '!E57</f>
        <v>0</v>
      </c>
      <c r="F57" s="42">
        <f t="shared" si="1"/>
        <v>0</v>
      </c>
    </row>
    <row r="58" spans="1:6" ht="15" customHeight="1" x14ac:dyDescent="0.25">
      <c r="A58" s="9" t="s">
        <v>373</v>
      </c>
      <c r="B58" s="4" t="s">
        <v>243</v>
      </c>
      <c r="C58" s="42">
        <f>'4. melléklet'!C58+'5. melléklet '!C58</f>
        <v>0</v>
      </c>
      <c r="D58" s="42">
        <f>'4. melléklet'!D58+'5. melléklet '!D58</f>
        <v>0</v>
      </c>
      <c r="E58" s="42">
        <f>'4. melléklet'!E58+'5. melléklet '!E58</f>
        <v>0</v>
      </c>
      <c r="F58" s="42">
        <f t="shared" si="1"/>
        <v>0</v>
      </c>
    </row>
    <row r="59" spans="1:6" ht="15" customHeight="1" x14ac:dyDescent="0.25">
      <c r="A59" s="9" t="s">
        <v>244</v>
      </c>
      <c r="B59" s="4" t="s">
        <v>245</v>
      </c>
      <c r="C59" s="42">
        <f>'4. melléklet'!C59+'5. melléklet '!C59</f>
        <v>0</v>
      </c>
      <c r="D59" s="42">
        <f>'4. melléklet'!D59+'5. melléklet '!D59</f>
        <v>0</v>
      </c>
      <c r="E59" s="42">
        <f>'4. melléklet'!E59+'5. melléklet '!E59</f>
        <v>0</v>
      </c>
      <c r="F59" s="42">
        <f t="shared" si="1"/>
        <v>0</v>
      </c>
    </row>
    <row r="60" spans="1:6" ht="15" customHeight="1" x14ac:dyDescent="0.25">
      <c r="A60" s="9" t="s">
        <v>374</v>
      </c>
      <c r="B60" s="4" t="s">
        <v>246</v>
      </c>
      <c r="C60" s="42">
        <f>'4. melléklet'!C60+'5. melléklet '!C60</f>
        <v>0</v>
      </c>
      <c r="D60" s="42">
        <f>'4. melléklet'!D60+'5. melléklet '!D60</f>
        <v>0</v>
      </c>
      <c r="E60" s="42">
        <f>'4. melléklet'!E60+'5. melléklet '!E60</f>
        <v>0</v>
      </c>
      <c r="F60" s="42">
        <f t="shared" si="1"/>
        <v>0</v>
      </c>
    </row>
    <row r="61" spans="1:6" ht="15" customHeight="1" x14ac:dyDescent="0.25">
      <c r="A61" s="9" t="s">
        <v>247</v>
      </c>
      <c r="B61" s="4" t="s">
        <v>248</v>
      </c>
      <c r="C61" s="42">
        <f>'4. melléklet'!C61+'5. melléklet '!C61</f>
        <v>0</v>
      </c>
      <c r="D61" s="42">
        <f>'4. melléklet'!D61+'5. melléklet '!D61</f>
        <v>0</v>
      </c>
      <c r="E61" s="42">
        <f>'4. melléklet'!E61+'5. melléklet '!E61</f>
        <v>0</v>
      </c>
      <c r="F61" s="42">
        <f t="shared" si="1"/>
        <v>0</v>
      </c>
    </row>
    <row r="62" spans="1:6" s="44" customFormat="1" ht="15" customHeight="1" x14ac:dyDescent="0.25">
      <c r="A62" s="27" t="s">
        <v>394</v>
      </c>
      <c r="B62" s="33" t="s">
        <v>249</v>
      </c>
      <c r="C62" s="45">
        <f>'4. melléklet'!C62+'5. melléklet '!C62</f>
        <v>0</v>
      </c>
      <c r="D62" s="45">
        <f>'4. melléklet'!D62+'5. melléklet '!D62</f>
        <v>0</v>
      </c>
      <c r="E62" s="45">
        <f>'4. melléklet'!E62+'5. melléklet '!E62</f>
        <v>0</v>
      </c>
      <c r="F62" s="45">
        <f t="shared" si="1"/>
        <v>0</v>
      </c>
    </row>
    <row r="63" spans="1:6" ht="15" customHeight="1" x14ac:dyDescent="0.25">
      <c r="A63" s="9" t="s">
        <v>255</v>
      </c>
      <c r="B63" s="4" t="s">
        <v>256</v>
      </c>
      <c r="C63" s="42">
        <f>'4. melléklet'!C63+'5. melléklet '!C63</f>
        <v>0</v>
      </c>
      <c r="D63" s="42">
        <f>'4. melléklet'!D63+'5. melléklet '!D63</f>
        <v>0</v>
      </c>
      <c r="E63" s="42">
        <f>'4. melléklet'!E63+'5. melléklet '!E63</f>
        <v>0</v>
      </c>
      <c r="F63" s="42">
        <f t="shared" si="1"/>
        <v>0</v>
      </c>
    </row>
    <row r="64" spans="1:6" ht="15" customHeight="1" x14ac:dyDescent="0.25">
      <c r="A64" s="3" t="s">
        <v>377</v>
      </c>
      <c r="B64" s="4" t="s">
        <v>257</v>
      </c>
      <c r="C64" s="42">
        <f>'4. melléklet'!C64+'5. melléklet '!C64</f>
        <v>0</v>
      </c>
      <c r="D64" s="42">
        <f>'4. melléklet'!D64+'5. melléklet '!D64</f>
        <v>0</v>
      </c>
      <c r="E64" s="42">
        <f>'4. melléklet'!E64+'5. melléklet '!E64</f>
        <v>0</v>
      </c>
      <c r="F64" s="42">
        <f t="shared" si="1"/>
        <v>0</v>
      </c>
    </row>
    <row r="65" spans="1:6" ht="15" customHeight="1" x14ac:dyDescent="0.25">
      <c r="A65" s="9" t="s">
        <v>378</v>
      </c>
      <c r="B65" s="4" t="s">
        <v>258</v>
      </c>
      <c r="C65" s="42">
        <f>'4. melléklet'!C65+'5. melléklet '!C65</f>
        <v>0</v>
      </c>
      <c r="D65" s="42">
        <f>'4. melléklet'!D65+'5. melléklet '!D65</f>
        <v>0</v>
      </c>
      <c r="E65" s="42">
        <f>'4. melléklet'!E65+'5. melléklet '!E65</f>
        <v>0</v>
      </c>
      <c r="F65" s="42">
        <f t="shared" si="1"/>
        <v>0</v>
      </c>
    </row>
    <row r="66" spans="1:6" s="44" customFormat="1" ht="15" customHeight="1" x14ac:dyDescent="0.25">
      <c r="A66" s="27" t="s">
        <v>397</v>
      </c>
      <c r="B66" s="33" t="s">
        <v>259</v>
      </c>
      <c r="C66" s="45">
        <f>'4. melléklet'!C66+'5. melléklet '!C66</f>
        <v>0</v>
      </c>
      <c r="D66" s="45">
        <f>'4. melléklet'!D66+'5. melléklet '!D66</f>
        <v>0</v>
      </c>
      <c r="E66" s="45">
        <f>'4. melléklet'!E66+'5. melléklet '!E66</f>
        <v>0</v>
      </c>
      <c r="F66" s="45">
        <f t="shared" si="1"/>
        <v>0</v>
      </c>
    </row>
    <row r="67" spans="1:6" s="44" customFormat="1" ht="15" customHeight="1" x14ac:dyDescent="0.25">
      <c r="A67" s="36" t="s">
        <v>9</v>
      </c>
      <c r="B67" s="38"/>
      <c r="C67" s="45">
        <f>'4. melléklet'!C67+'5. melléklet '!C67</f>
        <v>0</v>
      </c>
      <c r="D67" s="45">
        <f>'4. melléklet'!D67+'5. melléklet '!D67</f>
        <v>0</v>
      </c>
      <c r="E67" s="45">
        <f>'4. melléklet'!E67+'5. melléklet '!E67</f>
        <v>0</v>
      </c>
      <c r="F67" s="42">
        <f t="shared" si="1"/>
        <v>0</v>
      </c>
    </row>
    <row r="68" spans="1:6" s="44" customFormat="1" ht="15.75" x14ac:dyDescent="0.25">
      <c r="A68" s="30" t="s">
        <v>396</v>
      </c>
      <c r="B68" s="23" t="s">
        <v>260</v>
      </c>
      <c r="C68" s="57">
        <f>'4. melléklet'!C68+'5. melléklet '!C68</f>
        <v>82657813</v>
      </c>
      <c r="D68" s="57">
        <f>'4. melléklet'!D68+'5. melléklet '!D68</f>
        <v>300000</v>
      </c>
      <c r="E68" s="57">
        <f>'4. melléklet'!E68+'5. melléklet '!E68</f>
        <v>20000</v>
      </c>
      <c r="F68" s="57">
        <f t="shared" si="1"/>
        <v>82977813</v>
      </c>
    </row>
    <row r="69" spans="1:6" s="44" customFormat="1" ht="15.75" x14ac:dyDescent="0.25">
      <c r="A69" s="47" t="s">
        <v>10</v>
      </c>
      <c r="B69" s="41"/>
      <c r="C69" s="45">
        <f>'4. melléklet'!C69+'5. melléklet '!C69</f>
        <v>0</v>
      </c>
      <c r="D69" s="45">
        <f>'4. melléklet'!D69+'5. melléklet '!D69</f>
        <v>0</v>
      </c>
      <c r="E69" s="45">
        <f>'4. melléklet'!E69+'5. melléklet '!E69</f>
        <v>0</v>
      </c>
      <c r="F69" s="42">
        <f t="shared" si="1"/>
        <v>0</v>
      </c>
    </row>
    <row r="70" spans="1:6" s="44" customFormat="1" ht="15.75" x14ac:dyDescent="0.25">
      <c r="A70" s="47" t="s">
        <v>11</v>
      </c>
      <c r="B70" s="41"/>
      <c r="C70" s="45">
        <f>'4. melléklet'!C70+'5. melléklet '!C70</f>
        <v>0</v>
      </c>
      <c r="D70" s="45">
        <f>'4. melléklet'!D70+'5. melléklet '!D70</f>
        <v>0</v>
      </c>
      <c r="E70" s="45">
        <f>'4. melléklet'!E70+'5. melléklet '!E70</f>
        <v>0</v>
      </c>
      <c r="F70" s="42">
        <f t="shared" si="1"/>
        <v>0</v>
      </c>
    </row>
    <row r="71" spans="1:6" x14ac:dyDescent="0.25">
      <c r="A71" s="25" t="s">
        <v>379</v>
      </c>
      <c r="B71" s="3" t="s">
        <v>261</v>
      </c>
      <c r="C71" s="42">
        <f>'4. melléklet'!C71+'5. melléklet '!C71</f>
        <v>0</v>
      </c>
      <c r="D71" s="42">
        <f>'4. melléklet'!D71+'5. melléklet '!D71</f>
        <v>0</v>
      </c>
      <c r="E71" s="42">
        <f>'4. melléklet'!E71+'5. melléklet '!E71</f>
        <v>0</v>
      </c>
      <c r="F71" s="42">
        <f t="shared" si="1"/>
        <v>0</v>
      </c>
    </row>
    <row r="72" spans="1:6" x14ac:dyDescent="0.25">
      <c r="A72" s="9" t="s">
        <v>262</v>
      </c>
      <c r="B72" s="3" t="s">
        <v>263</v>
      </c>
      <c r="C72" s="42">
        <f>'4. melléklet'!C72+'5. melléklet '!C72</f>
        <v>0</v>
      </c>
      <c r="D72" s="42">
        <f>'4. melléklet'!D72+'5. melléklet '!D72</f>
        <v>0</v>
      </c>
      <c r="E72" s="42">
        <f>'4. melléklet'!E72+'5. melléklet '!E72</f>
        <v>0</v>
      </c>
      <c r="F72" s="42">
        <f t="shared" ref="F72:F97" si="2">SUM(C72:E72)</f>
        <v>0</v>
      </c>
    </row>
    <row r="73" spans="1:6" x14ac:dyDescent="0.25">
      <c r="A73" s="25" t="s">
        <v>380</v>
      </c>
      <c r="B73" s="3" t="s">
        <v>264</v>
      </c>
      <c r="C73" s="42">
        <f>'4. melléklet'!C73+'5. melléklet '!C73</f>
        <v>0</v>
      </c>
      <c r="D73" s="42">
        <f>'4. melléklet'!D73+'5. melléklet '!D73</f>
        <v>0</v>
      </c>
      <c r="E73" s="42">
        <f>'4. melléklet'!E73+'5. melléklet '!E73</f>
        <v>0</v>
      </c>
      <c r="F73" s="42">
        <f t="shared" si="2"/>
        <v>0</v>
      </c>
    </row>
    <row r="74" spans="1:6" s="44" customFormat="1" x14ac:dyDescent="0.25">
      <c r="A74" s="11" t="s">
        <v>398</v>
      </c>
      <c r="B74" s="5" t="s">
        <v>265</v>
      </c>
      <c r="C74" s="45">
        <f>'4. melléklet'!C74+'5. melléklet '!C74</f>
        <v>0</v>
      </c>
      <c r="D74" s="45">
        <f>'4. melléklet'!D74+'5. melléklet '!D74</f>
        <v>0</v>
      </c>
      <c r="E74" s="45">
        <f>'4. melléklet'!E74+'5. melléklet '!E74</f>
        <v>0</v>
      </c>
      <c r="F74" s="45">
        <f t="shared" si="2"/>
        <v>0</v>
      </c>
    </row>
    <row r="75" spans="1:6" x14ac:dyDescent="0.25">
      <c r="A75" s="9" t="s">
        <v>381</v>
      </c>
      <c r="B75" s="3" t="s">
        <v>266</v>
      </c>
      <c r="C75" s="42">
        <f>'4. melléklet'!C75+'5. melléklet '!C75</f>
        <v>0</v>
      </c>
      <c r="D75" s="42">
        <f>'4. melléklet'!D75+'5. melléklet '!D75</f>
        <v>0</v>
      </c>
      <c r="E75" s="42">
        <f>'4. melléklet'!E75+'5. melléklet '!E75</f>
        <v>0</v>
      </c>
      <c r="F75" s="42">
        <f t="shared" si="2"/>
        <v>0</v>
      </c>
    </row>
    <row r="76" spans="1:6" x14ac:dyDescent="0.25">
      <c r="A76" s="25" t="s">
        <v>267</v>
      </c>
      <c r="B76" s="3" t="s">
        <v>268</v>
      </c>
      <c r="C76" s="42">
        <f>'4. melléklet'!C76+'5. melléklet '!C76</f>
        <v>0</v>
      </c>
      <c r="D76" s="42">
        <f>'4. melléklet'!D76+'5. melléklet '!D76</f>
        <v>0</v>
      </c>
      <c r="E76" s="42">
        <f>'4. melléklet'!E76+'5. melléklet '!E76</f>
        <v>0</v>
      </c>
      <c r="F76" s="42">
        <f t="shared" si="2"/>
        <v>0</v>
      </c>
    </row>
    <row r="77" spans="1:6" x14ac:dyDescent="0.25">
      <c r="A77" s="9" t="s">
        <v>382</v>
      </c>
      <c r="B77" s="3" t="s">
        <v>269</v>
      </c>
      <c r="C77" s="42">
        <f>'4. melléklet'!C77+'5. melléklet '!C77</f>
        <v>0</v>
      </c>
      <c r="D77" s="42">
        <f>'4. melléklet'!D77+'5. melléklet '!D77</f>
        <v>0</v>
      </c>
      <c r="E77" s="42">
        <f>'4. melléklet'!E77+'5. melléklet '!E77</f>
        <v>0</v>
      </c>
      <c r="F77" s="42">
        <f t="shared" si="2"/>
        <v>0</v>
      </c>
    </row>
    <row r="78" spans="1:6" x14ac:dyDescent="0.25">
      <c r="A78" s="25" t="s">
        <v>270</v>
      </c>
      <c r="B78" s="3" t="s">
        <v>271</v>
      </c>
      <c r="C78" s="42">
        <f>'4. melléklet'!C78+'5. melléklet '!C78</f>
        <v>0</v>
      </c>
      <c r="D78" s="42">
        <f>'4. melléklet'!D78+'5. melléklet '!D78</f>
        <v>0</v>
      </c>
      <c r="E78" s="42">
        <f>'4. melléklet'!E78+'5. melléklet '!E78</f>
        <v>0</v>
      </c>
      <c r="F78" s="42">
        <f t="shared" si="2"/>
        <v>0</v>
      </c>
    </row>
    <row r="79" spans="1:6" s="44" customFormat="1" x14ac:dyDescent="0.25">
      <c r="A79" s="10" t="s">
        <v>399</v>
      </c>
      <c r="B79" s="5" t="s">
        <v>272</v>
      </c>
      <c r="C79" s="45">
        <f>'4. melléklet'!C79+'5. melléklet '!C79</f>
        <v>0</v>
      </c>
      <c r="D79" s="45">
        <f>'4. melléklet'!D79+'5. melléklet '!D79</f>
        <v>0</v>
      </c>
      <c r="E79" s="45">
        <f>'4. melléklet'!E79+'5. melléklet '!E79</f>
        <v>0</v>
      </c>
      <c r="F79" s="45">
        <f t="shared" si="2"/>
        <v>0</v>
      </c>
    </row>
    <row r="80" spans="1:6" x14ac:dyDescent="0.25">
      <c r="A80" s="3" t="s">
        <v>408</v>
      </c>
      <c r="B80" s="3" t="s">
        <v>273</v>
      </c>
      <c r="C80" s="42">
        <f>'4. melléklet'!C80+'5. melléklet '!C80</f>
        <v>18727433</v>
      </c>
      <c r="D80" s="42">
        <f>'4. melléklet'!D80+'5. melléklet '!D80</f>
        <v>0</v>
      </c>
      <c r="E80" s="42">
        <f>'4. melléklet'!E80+'5. melléklet '!E80</f>
        <v>0</v>
      </c>
      <c r="F80" s="42">
        <f t="shared" si="2"/>
        <v>18727433</v>
      </c>
    </row>
    <row r="81" spans="1:6" x14ac:dyDescent="0.25">
      <c r="A81" s="3" t="s">
        <v>409</v>
      </c>
      <c r="B81" s="3" t="s">
        <v>273</v>
      </c>
      <c r="C81" s="42">
        <f>'4. melléklet'!C81+'5. melléklet '!C81</f>
        <v>0</v>
      </c>
      <c r="D81" s="42">
        <f>'4. melléklet'!D81+'5. melléklet '!D81</f>
        <v>0</v>
      </c>
      <c r="E81" s="42">
        <f>'4. melléklet'!E81+'5. melléklet '!E81</f>
        <v>0</v>
      </c>
      <c r="F81" s="42">
        <f t="shared" si="2"/>
        <v>0</v>
      </c>
    </row>
    <row r="82" spans="1:6" x14ac:dyDescent="0.25">
      <c r="A82" s="3" t="s">
        <v>406</v>
      </c>
      <c r="B82" s="3" t="s">
        <v>274</v>
      </c>
      <c r="C82" s="42">
        <f>'4. melléklet'!C82+'5. melléklet '!C82</f>
        <v>0</v>
      </c>
      <c r="D82" s="42">
        <f>'4. melléklet'!D82+'5. melléklet '!D82</f>
        <v>0</v>
      </c>
      <c r="E82" s="42">
        <f>'4. melléklet'!E82+'5. melléklet '!E82</f>
        <v>0</v>
      </c>
      <c r="F82" s="42">
        <f t="shared" si="2"/>
        <v>0</v>
      </c>
    </row>
    <row r="83" spans="1:6" x14ac:dyDescent="0.25">
      <c r="A83" s="3" t="s">
        <v>407</v>
      </c>
      <c r="B83" s="3" t="s">
        <v>274</v>
      </c>
      <c r="C83" s="42">
        <f>'4. melléklet'!C83+'5. melléklet '!C83</f>
        <v>0</v>
      </c>
      <c r="D83" s="42">
        <f>'4. melléklet'!D83+'5. melléklet '!D83</f>
        <v>0</v>
      </c>
      <c r="E83" s="42">
        <f>'4. melléklet'!E83+'5. melléklet '!E83</f>
        <v>0</v>
      </c>
      <c r="F83" s="42">
        <f t="shared" si="2"/>
        <v>0</v>
      </c>
    </row>
    <row r="84" spans="1:6" s="44" customFormat="1" x14ac:dyDescent="0.25">
      <c r="A84" s="5" t="s">
        <v>400</v>
      </c>
      <c r="B84" s="5" t="s">
        <v>275</v>
      </c>
      <c r="C84" s="45">
        <f>'4. melléklet'!C84+'5. melléklet '!C84</f>
        <v>18727433</v>
      </c>
      <c r="D84" s="45">
        <f>'4. melléklet'!D84+'5. melléklet '!D84</f>
        <v>0</v>
      </c>
      <c r="E84" s="45">
        <f>'4. melléklet'!E84+'5. melléklet '!E84</f>
        <v>0</v>
      </c>
      <c r="F84" s="45">
        <f t="shared" si="2"/>
        <v>18727433</v>
      </c>
    </row>
    <row r="85" spans="1:6" s="44" customFormat="1" x14ac:dyDescent="0.25">
      <c r="A85" s="10" t="s">
        <v>276</v>
      </c>
      <c r="B85" s="5" t="s">
        <v>277</v>
      </c>
      <c r="C85" s="45">
        <f>'4. melléklet'!C85+'5. melléklet '!C85</f>
        <v>0</v>
      </c>
      <c r="D85" s="45">
        <f>'4. melléklet'!D85+'5. melléklet '!D85</f>
        <v>0</v>
      </c>
      <c r="E85" s="45">
        <f>'4. melléklet'!E85+'5. melléklet '!E85</f>
        <v>0</v>
      </c>
      <c r="F85" s="45">
        <f t="shared" si="2"/>
        <v>0</v>
      </c>
    </row>
    <row r="86" spans="1:6" s="44" customFormat="1" x14ac:dyDescent="0.25">
      <c r="A86" s="10" t="s">
        <v>278</v>
      </c>
      <c r="B86" s="5" t="s">
        <v>279</v>
      </c>
      <c r="C86" s="45">
        <f>'4. melléklet'!C86+'5. melléklet '!C86</f>
        <v>0</v>
      </c>
      <c r="D86" s="45">
        <f>'4. melléklet'!D86+'5. melléklet '!D86</f>
        <v>0</v>
      </c>
      <c r="E86" s="45">
        <f>'4. melléklet'!E86+'5. melléklet '!E86</f>
        <v>0</v>
      </c>
      <c r="F86" s="45">
        <f t="shared" si="2"/>
        <v>0</v>
      </c>
    </row>
    <row r="87" spans="1:6" s="44" customFormat="1" x14ac:dyDescent="0.25">
      <c r="A87" s="10" t="s">
        <v>280</v>
      </c>
      <c r="B87" s="5" t="s">
        <v>281</v>
      </c>
      <c r="C87" s="45">
        <v>0</v>
      </c>
      <c r="D87" s="45">
        <f>'4. melléklet'!D87+'5. melléklet '!D87</f>
        <v>0</v>
      </c>
      <c r="E87" s="45">
        <f>'4. melléklet'!E87+'5. melléklet '!E87</f>
        <v>0</v>
      </c>
      <c r="F87" s="45">
        <f t="shared" si="2"/>
        <v>0</v>
      </c>
    </row>
    <row r="88" spans="1:6" s="44" customFormat="1" x14ac:dyDescent="0.25">
      <c r="A88" s="10" t="s">
        <v>282</v>
      </c>
      <c r="B88" s="5" t="s">
        <v>283</v>
      </c>
      <c r="C88" s="45">
        <f>'4. melléklet'!C88+'5. melléklet '!C88</f>
        <v>0</v>
      </c>
      <c r="D88" s="45">
        <f>'4. melléklet'!D88+'5. melléklet '!D88</f>
        <v>0</v>
      </c>
      <c r="E88" s="45">
        <f>'4. melléklet'!E88+'5. melléklet '!E88</f>
        <v>0</v>
      </c>
      <c r="F88" s="45">
        <f t="shared" si="2"/>
        <v>0</v>
      </c>
    </row>
    <row r="89" spans="1:6" s="44" customFormat="1" x14ac:dyDescent="0.25">
      <c r="A89" s="11" t="s">
        <v>383</v>
      </c>
      <c r="B89" s="5" t="s">
        <v>284</v>
      </c>
      <c r="C89" s="45">
        <f>'4. melléklet'!C89+'5. melléklet '!C89</f>
        <v>0</v>
      </c>
      <c r="D89" s="45">
        <f>'4. melléklet'!D89+'5. melléklet '!D89</f>
        <v>0</v>
      </c>
      <c r="E89" s="45">
        <f>'4. melléklet'!E89+'5. melléklet '!E89</f>
        <v>0</v>
      </c>
      <c r="F89" s="45">
        <f t="shared" si="2"/>
        <v>0</v>
      </c>
    </row>
    <row r="90" spans="1:6" s="44" customFormat="1" ht="15.75" x14ac:dyDescent="0.25">
      <c r="A90" s="32" t="s">
        <v>401</v>
      </c>
      <c r="B90" s="27" t="s">
        <v>285</v>
      </c>
      <c r="C90" s="57">
        <f>SUM(C74+C79+C84+C85+C86+C87+C88+C89)</f>
        <v>18727433</v>
      </c>
      <c r="D90" s="57">
        <f>'4. melléklet'!D90+'5. melléklet '!D90</f>
        <v>0</v>
      </c>
      <c r="E90" s="57">
        <f>'4. melléklet'!E90+'5. melléklet '!E90</f>
        <v>0</v>
      </c>
      <c r="F90" s="57">
        <f t="shared" si="2"/>
        <v>18727433</v>
      </c>
    </row>
    <row r="91" spans="1:6" x14ac:dyDescent="0.25">
      <c r="A91" s="9" t="s">
        <v>286</v>
      </c>
      <c r="B91" s="3" t="s">
        <v>287</v>
      </c>
      <c r="C91" s="42">
        <f>'4. melléklet'!C91+'5. melléklet '!C91</f>
        <v>0</v>
      </c>
      <c r="D91" s="42">
        <f>'4. melléklet'!D91+'5. melléklet '!D91</f>
        <v>0</v>
      </c>
      <c r="E91" s="42">
        <f>'4. melléklet'!E91+'5. melléklet '!E91</f>
        <v>0</v>
      </c>
      <c r="F91" s="42">
        <f t="shared" si="2"/>
        <v>0</v>
      </c>
    </row>
    <row r="92" spans="1:6" x14ac:dyDescent="0.25">
      <c r="A92" s="9" t="s">
        <v>288</v>
      </c>
      <c r="B92" s="3" t="s">
        <v>289</v>
      </c>
      <c r="C92" s="42">
        <f>'4. melléklet'!C92+'5. melléklet '!C92</f>
        <v>0</v>
      </c>
      <c r="D92" s="42">
        <f>'4. melléklet'!D92+'5. melléklet '!D92</f>
        <v>0</v>
      </c>
      <c r="E92" s="42">
        <f>'4. melléklet'!E92+'5. melléklet '!E92</f>
        <v>0</v>
      </c>
      <c r="F92" s="42">
        <f t="shared" si="2"/>
        <v>0</v>
      </c>
    </row>
    <row r="93" spans="1:6" x14ac:dyDescent="0.25">
      <c r="A93" s="25" t="s">
        <v>290</v>
      </c>
      <c r="B93" s="3" t="s">
        <v>291</v>
      </c>
      <c r="C93" s="42">
        <f>'4. melléklet'!C93+'5. melléklet '!C93</f>
        <v>0</v>
      </c>
      <c r="D93" s="42">
        <f>'4. melléklet'!D93+'5. melléklet '!D93</f>
        <v>0</v>
      </c>
      <c r="E93" s="42">
        <f>'4. melléklet'!E93+'5. melléklet '!E93</f>
        <v>0</v>
      </c>
      <c r="F93" s="42">
        <f t="shared" si="2"/>
        <v>0</v>
      </c>
    </row>
    <row r="94" spans="1:6" x14ac:dyDescent="0.25">
      <c r="A94" s="25" t="s">
        <v>384</v>
      </c>
      <c r="B94" s="3" t="s">
        <v>292</v>
      </c>
      <c r="C94" s="42">
        <f>'4. melléklet'!C94+'5. melléklet '!C94</f>
        <v>0</v>
      </c>
      <c r="D94" s="42">
        <f>'4. melléklet'!D94+'5. melléklet '!D94</f>
        <v>0</v>
      </c>
      <c r="E94" s="42">
        <f>'4. melléklet'!E94+'5. melléklet '!E94</f>
        <v>0</v>
      </c>
      <c r="F94" s="42">
        <f t="shared" si="2"/>
        <v>0</v>
      </c>
    </row>
    <row r="95" spans="1:6" s="44" customFormat="1" x14ac:dyDescent="0.25">
      <c r="A95" s="10" t="s">
        <v>402</v>
      </c>
      <c r="B95" s="5" t="s">
        <v>293</v>
      </c>
      <c r="C95" s="45">
        <f>'4. melléklet'!C95+'5. melléklet '!C95</f>
        <v>0</v>
      </c>
      <c r="D95" s="45">
        <f>'4. melléklet'!D95+'5. melléklet '!D95</f>
        <v>0</v>
      </c>
      <c r="E95" s="45">
        <f>'4. melléklet'!E95+'5. melléklet '!E95</f>
        <v>0</v>
      </c>
      <c r="F95" s="45">
        <f t="shared" si="2"/>
        <v>0</v>
      </c>
    </row>
    <row r="96" spans="1:6" s="44" customFormat="1" x14ac:dyDescent="0.25">
      <c r="A96" s="11" t="s">
        <v>294</v>
      </c>
      <c r="B96" s="5" t="s">
        <v>295</v>
      </c>
      <c r="C96" s="45">
        <f>'4. melléklet'!C96+'5. melléklet '!C96</f>
        <v>0</v>
      </c>
      <c r="D96" s="45">
        <f>'4. melléklet'!D96+'5. melléklet '!D96</f>
        <v>0</v>
      </c>
      <c r="E96" s="45">
        <f>'4. melléklet'!E96+'5. melléklet '!E96</f>
        <v>0</v>
      </c>
      <c r="F96" s="45">
        <f t="shared" si="2"/>
        <v>0</v>
      </c>
    </row>
    <row r="97" spans="1:6" s="44" customFormat="1" ht="15.75" x14ac:dyDescent="0.25">
      <c r="A97" s="28" t="s">
        <v>403</v>
      </c>
      <c r="B97" s="29" t="s">
        <v>296</v>
      </c>
      <c r="C97" s="57">
        <f>SUM(C90+C95+C96)</f>
        <v>18727433</v>
      </c>
      <c r="D97" s="57">
        <f>'4. melléklet'!D97+'5. melléklet '!D97</f>
        <v>0</v>
      </c>
      <c r="E97" s="57">
        <f>'4. melléklet'!E97+'5. melléklet '!E97</f>
        <v>0</v>
      </c>
      <c r="F97" s="57">
        <f t="shared" si="2"/>
        <v>18727433</v>
      </c>
    </row>
    <row r="98" spans="1:6" s="44" customFormat="1" ht="17.25" x14ac:dyDescent="0.3">
      <c r="A98" s="46" t="s">
        <v>386</v>
      </c>
      <c r="B98" s="46"/>
      <c r="C98" s="59">
        <f>SUM(C68+C97)</f>
        <v>101385246</v>
      </c>
      <c r="D98" s="59">
        <f>'4. melléklet'!D98+'5. melléklet '!D98</f>
        <v>300000</v>
      </c>
      <c r="E98" s="59">
        <f>'4. melléklet'!E98+'5. melléklet '!E98</f>
        <v>20000</v>
      </c>
      <c r="F98" s="63">
        <f>SUM(C98:E98)</f>
        <v>101705246</v>
      </c>
    </row>
  </sheetData>
  <mergeCells count="4">
    <mergeCell ref="B1:J1"/>
    <mergeCell ref="A3:F3"/>
    <mergeCell ref="A4:F4"/>
    <mergeCell ref="C6:F6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17"/>
  <sheetViews>
    <sheetView tabSelected="1" view="pageBreakPreview" zoomScaleNormal="100" workbookViewId="0">
      <selection activeCell="G5" sqref="G5"/>
    </sheetView>
  </sheetViews>
  <sheetFormatPr defaultRowHeight="15" x14ac:dyDescent="0.25"/>
  <cols>
    <col min="1" max="1" width="36.42578125" customWidth="1"/>
    <col min="2" max="2" width="10.140625" customWidth="1"/>
    <col min="3" max="3" width="18.85546875" customWidth="1"/>
    <col min="4" max="4" width="17.28515625" customWidth="1"/>
    <col min="5" max="5" width="17.5703125" customWidth="1"/>
    <col min="6" max="6" width="17.7109375" customWidth="1"/>
    <col min="7" max="7" width="17.140625" customWidth="1"/>
    <col min="8" max="8" width="17.7109375" customWidth="1"/>
  </cols>
  <sheetData>
    <row r="1" spans="1:8" x14ac:dyDescent="0.25">
      <c r="F1" s="73" t="s">
        <v>438</v>
      </c>
      <c r="G1" s="73"/>
      <c r="H1" s="73"/>
    </row>
    <row r="3" spans="1:8" ht="24" customHeight="1" x14ac:dyDescent="0.25">
      <c r="A3" s="68" t="s">
        <v>425</v>
      </c>
      <c r="B3" s="74"/>
      <c r="C3" s="74"/>
      <c r="D3" s="74"/>
      <c r="E3" s="74"/>
      <c r="F3" s="74"/>
      <c r="G3" s="74"/>
      <c r="H3" s="74"/>
    </row>
    <row r="4" spans="1:8" ht="23.25" customHeight="1" x14ac:dyDescent="0.25">
      <c r="A4" s="75" t="s">
        <v>428</v>
      </c>
      <c r="B4" s="69"/>
      <c r="C4" s="69"/>
      <c r="D4" s="69"/>
      <c r="E4" s="69"/>
      <c r="F4" s="69"/>
      <c r="G4" s="69"/>
      <c r="H4" s="69"/>
    </row>
    <row r="5" spans="1:8" ht="18" x14ac:dyDescent="0.25">
      <c r="A5" s="31"/>
    </row>
    <row r="7" spans="1:8" ht="30" x14ac:dyDescent="0.3">
      <c r="A7" s="1" t="s">
        <v>12</v>
      </c>
      <c r="B7" s="2" t="s">
        <v>13</v>
      </c>
      <c r="C7" s="37" t="s">
        <v>0</v>
      </c>
      <c r="D7" s="52" t="s">
        <v>423</v>
      </c>
      <c r="E7" s="37" t="s">
        <v>1</v>
      </c>
      <c r="F7" s="37" t="s">
        <v>1</v>
      </c>
      <c r="G7" s="37" t="s">
        <v>1</v>
      </c>
      <c r="H7" s="39" t="s">
        <v>2</v>
      </c>
    </row>
    <row r="8" spans="1:8" x14ac:dyDescent="0.25">
      <c r="A8" s="15"/>
      <c r="B8" s="15"/>
      <c r="C8" s="15"/>
      <c r="D8" s="15"/>
      <c r="E8" s="15"/>
      <c r="F8" s="15"/>
      <c r="G8" s="15"/>
      <c r="H8" s="15"/>
    </row>
    <row r="9" spans="1:8" x14ac:dyDescent="0.25">
      <c r="A9" s="15"/>
      <c r="B9" s="15"/>
      <c r="C9" s="15"/>
      <c r="D9" s="15"/>
      <c r="E9" s="15"/>
      <c r="F9" s="15"/>
      <c r="G9" s="15"/>
      <c r="H9" s="15"/>
    </row>
    <row r="10" spans="1:8" x14ac:dyDescent="0.25">
      <c r="A10" s="15"/>
      <c r="B10" s="15"/>
      <c r="C10" s="15"/>
      <c r="D10" s="15"/>
      <c r="E10" s="15"/>
      <c r="F10" s="15"/>
      <c r="G10" s="15"/>
      <c r="H10" s="15"/>
    </row>
    <row r="11" spans="1:8" x14ac:dyDescent="0.25">
      <c r="A11" s="15"/>
      <c r="B11" s="15"/>
      <c r="C11" s="64"/>
      <c r="D11" s="64"/>
      <c r="E11" s="64"/>
      <c r="F11" s="64"/>
      <c r="G11" s="64"/>
      <c r="H11" s="64"/>
    </row>
    <row r="12" spans="1:8" s="44" customFormat="1" x14ac:dyDescent="0.25">
      <c r="A12" s="11" t="s">
        <v>410</v>
      </c>
      <c r="B12" s="6" t="s">
        <v>414</v>
      </c>
      <c r="C12" s="61">
        <v>5549877</v>
      </c>
      <c r="D12" s="61"/>
      <c r="E12" s="61"/>
      <c r="F12" s="61"/>
      <c r="G12" s="61"/>
      <c r="H12" s="61">
        <f>SUM(C12:G12)</f>
        <v>5549877</v>
      </c>
    </row>
    <row r="13" spans="1:8" x14ac:dyDescent="0.25">
      <c r="A13" s="11"/>
      <c r="B13" s="6"/>
      <c r="C13" s="15"/>
      <c r="D13" s="15"/>
      <c r="E13" s="15"/>
      <c r="F13" s="15"/>
      <c r="G13" s="15"/>
      <c r="H13" s="15"/>
    </row>
    <row r="14" spans="1:8" x14ac:dyDescent="0.25">
      <c r="A14" s="11"/>
      <c r="B14" s="6"/>
      <c r="C14" s="15"/>
      <c r="D14" s="15"/>
      <c r="E14" s="15"/>
      <c r="F14" s="15"/>
      <c r="G14" s="15"/>
      <c r="H14" s="15"/>
    </row>
    <row r="15" spans="1:8" x14ac:dyDescent="0.25">
      <c r="A15" s="11"/>
      <c r="B15" s="6"/>
      <c r="C15" s="15"/>
      <c r="D15" s="15"/>
      <c r="E15" s="15"/>
      <c r="F15" s="15"/>
      <c r="G15" s="15"/>
      <c r="H15" s="15"/>
    </row>
    <row r="16" spans="1:8" x14ac:dyDescent="0.25">
      <c r="A16" s="11"/>
      <c r="B16" s="6"/>
      <c r="C16" s="15"/>
      <c r="D16" s="15"/>
      <c r="E16" s="15"/>
      <c r="F16" s="15"/>
      <c r="G16" s="15"/>
      <c r="H16" s="15"/>
    </row>
    <row r="17" spans="1:8" s="44" customFormat="1" x14ac:dyDescent="0.25">
      <c r="A17" s="11" t="s">
        <v>412</v>
      </c>
      <c r="B17" s="6" t="s">
        <v>414</v>
      </c>
      <c r="C17" s="48"/>
      <c r="D17" s="48"/>
      <c r="E17" s="48"/>
      <c r="F17" s="48"/>
      <c r="G17" s="48"/>
      <c r="H17" s="48"/>
    </row>
  </sheetData>
  <mergeCells count="3">
    <mergeCell ref="A3:H3"/>
    <mergeCell ref="A4:H4"/>
    <mergeCell ref="F1:H1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3</vt:i4>
      </vt:variant>
    </vt:vector>
  </HeadingPairs>
  <TitlesOfParts>
    <vt:vector size="10" baseType="lpstr">
      <vt:lpstr>1. melléklet</vt:lpstr>
      <vt:lpstr>2. melléklet</vt:lpstr>
      <vt:lpstr>3. melléklet</vt:lpstr>
      <vt:lpstr>4. melléklet</vt:lpstr>
      <vt:lpstr>5. melléklet </vt:lpstr>
      <vt:lpstr>6. melléklet </vt:lpstr>
      <vt:lpstr>7. melléklet</vt:lpstr>
      <vt:lpstr>'1. melléklet'!Nyomtatási_terület</vt:lpstr>
      <vt:lpstr>'2. melléklet'!Nyomtatási_terület</vt:lpstr>
      <vt:lpstr>'5. melléklet 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2018-05-28T08:06:36Z</cp:lastPrinted>
  <dcterms:created xsi:type="dcterms:W3CDTF">2014-01-03T21:48:14Z</dcterms:created>
  <dcterms:modified xsi:type="dcterms:W3CDTF">2018-05-28T08:19:07Z</dcterms:modified>
</cp:coreProperties>
</file>