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440" windowHeight="7875" firstSheet="22" activeTab="28"/>
  </bookViews>
  <sheets>
    <sheet name="1. melléklet" sheetId="1" r:id="rId1"/>
    <sheet name="2. melléklet" sheetId="45" r:id="rId2"/>
    <sheet name="2A. melléklet" sheetId="43" r:id="rId3"/>
    <sheet name="2B. melléklet" sheetId="44" r:id="rId4"/>
    <sheet name="3. melléklet" sheetId="42" r:id="rId5"/>
    <sheet name="3A. melléklet" sheetId="10" r:id="rId6"/>
    <sheet name="3B. melléklet" sheetId="41" r:id="rId7"/>
    <sheet name="4. melléklet" sheetId="39" r:id="rId8"/>
    <sheet name="4A. melléklet" sheetId="15" r:id="rId9"/>
    <sheet name="4B. melléklet" sheetId="40" r:id="rId10"/>
    <sheet name="5. melléklet" sheetId="38" r:id="rId11"/>
    <sheet name="5A. melléklet" sheetId="2" r:id="rId12"/>
    <sheet name="5B. melléklet" sheetId="37" r:id="rId13"/>
    <sheet name="6. melléklet" sheetId="53" r:id="rId14"/>
    <sheet name="7. melléklet" sheetId="8" r:id="rId15"/>
    <sheet name="8. melléklet" sheetId="54" r:id="rId16"/>
    <sheet name="9. melléklet" sheetId="14" r:id="rId17"/>
    <sheet name="9A. melléklet" sheetId="13" r:id="rId18"/>
    <sheet name="10. melléklet" sheetId="18" r:id="rId19"/>
    <sheet name="11. melléklet" sheetId="28" r:id="rId20"/>
    <sheet name="12. melléklet" sheetId="30" r:id="rId21"/>
    <sheet name="13. melléklet" sheetId="29" r:id="rId22"/>
    <sheet name="14. melléklet" sheetId="32" r:id="rId23"/>
    <sheet name="15. melléklet" sheetId="50" r:id="rId24"/>
    <sheet name="15A. melléklet" sheetId="51" r:id="rId25"/>
    <sheet name="16. melléklet" sheetId="48" r:id="rId26"/>
    <sheet name="17. melléklet" sheetId="49" r:id="rId27"/>
    <sheet name="17A.melléklet" sheetId="52" r:id="rId28"/>
    <sheet name="18. melléklet" sheetId="27" r:id="rId29"/>
  </sheets>
  <definedNames>
    <definedName name="foot_4_place" localSheetId="16">'9. melléklet'!$A$19</definedName>
    <definedName name="foot_5_place" localSheetId="16">'9. melléklet'!#REF!</definedName>
    <definedName name="foot_53_place" localSheetId="16">'9. melléklet'!$A$130</definedName>
  </definedNames>
  <calcPr calcId="125725"/>
</workbook>
</file>

<file path=xl/calcChain.xml><?xml version="1.0" encoding="utf-8"?>
<calcChain xmlns="http://schemas.openxmlformats.org/spreadsheetml/2006/main">
  <c r="D37" i="14"/>
  <c r="E37"/>
  <c r="C37"/>
  <c r="D26" i="39"/>
  <c r="E26"/>
  <c r="N27" i="38" s="1"/>
  <c r="C26" i="39"/>
  <c r="D83" i="43"/>
  <c r="D89"/>
  <c r="D96" s="1"/>
  <c r="E84" i="45"/>
  <c r="D84"/>
  <c r="D46" i="49"/>
  <c r="D44"/>
  <c r="D39"/>
  <c r="D40" s="1"/>
  <c r="D26"/>
  <c r="D22"/>
  <c r="D17"/>
  <c r="D10"/>
  <c r="D29"/>
  <c r="D41" s="1"/>
  <c r="D7" i="48"/>
  <c r="D9"/>
  <c r="D10"/>
  <c r="D13"/>
  <c r="D14"/>
  <c r="D15"/>
  <c r="D16"/>
  <c r="D17"/>
  <c r="D18"/>
  <c r="D19"/>
  <c r="D21"/>
  <c r="D23"/>
  <c r="D24"/>
  <c r="D25"/>
  <c r="D6"/>
  <c r="B8"/>
  <c r="B11"/>
  <c r="B12" s="1"/>
  <c r="D127" i="50"/>
  <c r="D128" s="1"/>
  <c r="D120"/>
  <c r="D112"/>
  <c r="D121"/>
  <c r="D92"/>
  <c r="D77"/>
  <c r="D55"/>
  <c r="D78"/>
  <c r="D46"/>
  <c r="D17"/>
  <c r="D25" s="1"/>
  <c r="D84" s="1"/>
  <c r="E14" i="32"/>
  <c r="E22" s="1"/>
  <c r="D14"/>
  <c r="D22"/>
  <c r="C14"/>
  <c r="C22"/>
  <c r="E10"/>
  <c r="D10"/>
  <c r="C10"/>
  <c r="E21" i="29"/>
  <c r="E38" s="1"/>
  <c r="D21"/>
  <c r="D14"/>
  <c r="D12"/>
  <c r="D38"/>
  <c r="C21"/>
  <c r="E14"/>
  <c r="C14"/>
  <c r="E12"/>
  <c r="C12"/>
  <c r="C38" s="1"/>
  <c r="G61" i="28"/>
  <c r="E61"/>
  <c r="G29"/>
  <c r="E29"/>
  <c r="H11" i="54"/>
  <c r="G11"/>
  <c r="B26" i="8"/>
  <c r="D26" s="1"/>
  <c r="D15"/>
  <c r="D18"/>
  <c r="D19"/>
  <c r="D21"/>
  <c r="D23"/>
  <c r="D24"/>
  <c r="D25"/>
  <c r="D27"/>
  <c r="D14"/>
  <c r="B22"/>
  <c r="D22"/>
  <c r="K26" i="53"/>
  <c r="J26"/>
  <c r="I26"/>
  <c r="E26"/>
  <c r="D26"/>
  <c r="C26"/>
  <c r="I35"/>
  <c r="F35"/>
  <c r="H26"/>
  <c r="G26"/>
  <c r="C35"/>
  <c r="E111" i="38"/>
  <c r="E116" s="1"/>
  <c r="E123" s="1"/>
  <c r="E110" i="39"/>
  <c r="E115"/>
  <c r="N116" i="38" s="1"/>
  <c r="D110" i="39"/>
  <c r="E9" i="38"/>
  <c r="E10"/>
  <c r="E11"/>
  <c r="E12"/>
  <c r="E13"/>
  <c r="E14"/>
  <c r="E15"/>
  <c r="E16"/>
  <c r="E17"/>
  <c r="E18"/>
  <c r="E19"/>
  <c r="E20"/>
  <c r="E22"/>
  <c r="E23"/>
  <c r="E24"/>
  <c r="E27"/>
  <c r="E28"/>
  <c r="E29"/>
  <c r="E30"/>
  <c r="E32"/>
  <c r="E33"/>
  <c r="E35"/>
  <c r="E36"/>
  <c r="E37"/>
  <c r="E38"/>
  <c r="E39"/>
  <c r="E40"/>
  <c r="E41"/>
  <c r="E43"/>
  <c r="E44"/>
  <c r="E46"/>
  <c r="E47"/>
  <c r="E48"/>
  <c r="E49"/>
  <c r="E50"/>
  <c r="E53"/>
  <c r="E54"/>
  <c r="E55"/>
  <c r="E56"/>
  <c r="E57"/>
  <c r="E58"/>
  <c r="E59"/>
  <c r="E60"/>
  <c r="E62"/>
  <c r="E63"/>
  <c r="E64"/>
  <c r="E65"/>
  <c r="E66"/>
  <c r="E67"/>
  <c r="E68"/>
  <c r="E69"/>
  <c r="E70"/>
  <c r="E71"/>
  <c r="E72"/>
  <c r="E73"/>
  <c r="E74"/>
  <c r="E77"/>
  <c r="E78"/>
  <c r="E79"/>
  <c r="E80"/>
  <c r="E81"/>
  <c r="E82"/>
  <c r="E83"/>
  <c r="E85"/>
  <c r="E86"/>
  <c r="E87"/>
  <c r="E88"/>
  <c r="E89"/>
  <c r="E90"/>
  <c r="E91"/>
  <c r="E92"/>
  <c r="E93"/>
  <c r="E94"/>
  <c r="E95"/>
  <c r="E96"/>
  <c r="E97"/>
  <c r="E98"/>
  <c r="E101"/>
  <c r="E102"/>
  <c r="E103"/>
  <c r="E104"/>
  <c r="E105"/>
  <c r="E106"/>
  <c r="E107"/>
  <c r="E108"/>
  <c r="E109"/>
  <c r="E110"/>
  <c r="E113"/>
  <c r="E114"/>
  <c r="E115"/>
  <c r="E117"/>
  <c r="E118"/>
  <c r="E119"/>
  <c r="E120"/>
  <c r="E121"/>
  <c r="E122"/>
  <c r="D9"/>
  <c r="D10"/>
  <c r="D11"/>
  <c r="D12"/>
  <c r="D13"/>
  <c r="D14"/>
  <c r="D15"/>
  <c r="D16"/>
  <c r="D17"/>
  <c r="D18"/>
  <c r="D19"/>
  <c r="D20"/>
  <c r="D22"/>
  <c r="D23"/>
  <c r="D24"/>
  <c r="D27"/>
  <c r="D28"/>
  <c r="D29"/>
  <c r="D30"/>
  <c r="D32"/>
  <c r="D33"/>
  <c r="D35"/>
  <c r="D36"/>
  <c r="D37"/>
  <c r="D38"/>
  <c r="D39"/>
  <c r="D40"/>
  <c r="D41"/>
  <c r="D43"/>
  <c r="D44"/>
  <c r="D46"/>
  <c r="D47"/>
  <c r="D48"/>
  <c r="D49"/>
  <c r="D50"/>
  <c r="D53"/>
  <c r="D54"/>
  <c r="D55"/>
  <c r="D56"/>
  <c r="D57"/>
  <c r="D58"/>
  <c r="D59"/>
  <c r="D60"/>
  <c r="D62"/>
  <c r="D63"/>
  <c r="D64"/>
  <c r="D65"/>
  <c r="D66"/>
  <c r="D67"/>
  <c r="D68"/>
  <c r="D69"/>
  <c r="D70"/>
  <c r="D71"/>
  <c r="D72"/>
  <c r="D73"/>
  <c r="D74"/>
  <c r="D77"/>
  <c r="D78"/>
  <c r="D79"/>
  <c r="D80"/>
  <c r="D81"/>
  <c r="D82"/>
  <c r="D83"/>
  <c r="D85"/>
  <c r="D86"/>
  <c r="D87"/>
  <c r="D88"/>
  <c r="D89"/>
  <c r="D90"/>
  <c r="D91"/>
  <c r="D92"/>
  <c r="D93"/>
  <c r="D94"/>
  <c r="D95"/>
  <c r="D96"/>
  <c r="D97"/>
  <c r="D101"/>
  <c r="D102"/>
  <c r="D103"/>
  <c r="D104"/>
  <c r="D105"/>
  <c r="D106"/>
  <c r="D107"/>
  <c r="D108"/>
  <c r="D109"/>
  <c r="D110"/>
  <c r="D111"/>
  <c r="D116" s="1"/>
  <c r="D123" s="1"/>
  <c r="D113"/>
  <c r="D114"/>
  <c r="D115"/>
  <c r="D117"/>
  <c r="D118"/>
  <c r="D119"/>
  <c r="D120"/>
  <c r="D121"/>
  <c r="D122"/>
  <c r="C9"/>
  <c r="C10"/>
  <c r="C11"/>
  <c r="C12"/>
  <c r="C13"/>
  <c r="C14"/>
  <c r="C15"/>
  <c r="C16"/>
  <c r="C17"/>
  <c r="C18"/>
  <c r="C19"/>
  <c r="C20"/>
  <c r="C22"/>
  <c r="C23"/>
  <c r="C24"/>
  <c r="C27"/>
  <c r="C28"/>
  <c r="C29"/>
  <c r="C30"/>
  <c r="C32"/>
  <c r="C33"/>
  <c r="C35"/>
  <c r="C36"/>
  <c r="C37"/>
  <c r="C38"/>
  <c r="C39"/>
  <c r="C40"/>
  <c r="C41"/>
  <c r="C43"/>
  <c r="C44"/>
  <c r="C45"/>
  <c r="C46"/>
  <c r="C47"/>
  <c r="C48"/>
  <c r="C49"/>
  <c r="C50"/>
  <c r="C53"/>
  <c r="C54"/>
  <c r="C55"/>
  <c r="C56"/>
  <c r="C57"/>
  <c r="C58"/>
  <c r="C59"/>
  <c r="C60"/>
  <c r="C62"/>
  <c r="C63"/>
  <c r="C64"/>
  <c r="C65"/>
  <c r="C66"/>
  <c r="C67"/>
  <c r="C68"/>
  <c r="C69"/>
  <c r="C70"/>
  <c r="C71"/>
  <c r="C72"/>
  <c r="C73"/>
  <c r="C74"/>
  <c r="C77"/>
  <c r="C78"/>
  <c r="C79"/>
  <c r="C80"/>
  <c r="C81"/>
  <c r="C82"/>
  <c r="C83"/>
  <c r="C85"/>
  <c r="C86"/>
  <c r="C87"/>
  <c r="C88"/>
  <c r="C89"/>
  <c r="C90"/>
  <c r="C91"/>
  <c r="C92"/>
  <c r="C93"/>
  <c r="C94"/>
  <c r="C95"/>
  <c r="C96"/>
  <c r="C97"/>
  <c r="C101"/>
  <c r="C102"/>
  <c r="C103"/>
  <c r="C104"/>
  <c r="C105"/>
  <c r="C106"/>
  <c r="C107"/>
  <c r="C108"/>
  <c r="C109"/>
  <c r="C110"/>
  <c r="C111"/>
  <c r="C113"/>
  <c r="C114"/>
  <c r="C115"/>
  <c r="C117"/>
  <c r="C118"/>
  <c r="C119"/>
  <c r="C120"/>
  <c r="C121"/>
  <c r="C122"/>
  <c r="E8"/>
  <c r="D8"/>
  <c r="C8"/>
  <c r="H68"/>
  <c r="H69"/>
  <c r="H70"/>
  <c r="H71"/>
  <c r="H72"/>
  <c r="H73"/>
  <c r="H74"/>
  <c r="H67"/>
  <c r="G68"/>
  <c r="G69"/>
  <c r="G70"/>
  <c r="G71"/>
  <c r="G72"/>
  <c r="G73"/>
  <c r="G74"/>
  <c r="F68"/>
  <c r="F69"/>
  <c r="F70"/>
  <c r="F71"/>
  <c r="F72"/>
  <c r="F73"/>
  <c r="F74"/>
  <c r="G67"/>
  <c r="F67"/>
  <c r="E10" i="39"/>
  <c r="N11" i="38" s="1"/>
  <c r="E13" i="39"/>
  <c r="N14" i="38" s="1"/>
  <c r="E14" i="39"/>
  <c r="N15" i="38" s="1"/>
  <c r="E18" i="39"/>
  <c r="N19" i="38" s="1"/>
  <c r="E34" i="39"/>
  <c r="N35" i="38" s="1"/>
  <c r="E42" i="39"/>
  <c r="N43" i="38" s="1"/>
  <c r="E45" i="39"/>
  <c r="N46" i="38" s="1"/>
  <c r="E53" i="39"/>
  <c r="N54" i="38" s="1"/>
  <c r="E61" i="39"/>
  <c r="N62" i="38" s="1"/>
  <c r="E62" i="39"/>
  <c r="N63" i="38" s="1"/>
  <c r="E66" i="39"/>
  <c r="N67" i="38" s="1"/>
  <c r="E69" i="39"/>
  <c r="N70" i="38" s="1"/>
  <c r="E70" i="39"/>
  <c r="N71" i="38" s="1"/>
  <c r="E77" i="39"/>
  <c r="N78" i="38" s="1"/>
  <c r="E81" i="39"/>
  <c r="N82" i="38" s="1"/>
  <c r="E82" i="39"/>
  <c r="N83" i="38" s="1"/>
  <c r="E85" i="39"/>
  <c r="N86" i="38" s="1"/>
  <c r="E89" i="39"/>
  <c r="N90" i="38" s="1"/>
  <c r="E90" i="39"/>
  <c r="N91" i="38" s="1"/>
  <c r="E93" i="39"/>
  <c r="N94" i="38" s="1"/>
  <c r="E97" i="39"/>
  <c r="N98" i="38" s="1"/>
  <c r="E101" i="39"/>
  <c r="N102" i="38" s="1"/>
  <c r="E105" i="39"/>
  <c r="N106" i="38" s="1"/>
  <c r="E106" i="39"/>
  <c r="N107" i="38" s="1"/>
  <c r="E109" i="39"/>
  <c r="N110" i="38" s="1"/>
  <c r="N112"/>
  <c r="E114" i="39"/>
  <c r="N115" i="38"/>
  <c r="E119" i="39"/>
  <c r="N120" i="38"/>
  <c r="E121" i="39"/>
  <c r="N122" i="38"/>
  <c r="D9" i="39"/>
  <c r="M10" i="38"/>
  <c r="D13" i="39"/>
  <c r="M14" i="38"/>
  <c r="D15" i="39"/>
  <c r="M16" i="38"/>
  <c r="D17" i="39"/>
  <c r="M18" i="38"/>
  <c r="D19" i="39"/>
  <c r="M20" i="38"/>
  <c r="D21" i="39"/>
  <c r="M22" i="38"/>
  <c r="D23" i="39"/>
  <c r="M24" i="38"/>
  <c r="D29" i="39"/>
  <c r="M30" i="38" s="1"/>
  <c r="D31" i="39"/>
  <c r="M32" i="38" s="1"/>
  <c r="D32" i="39"/>
  <c r="M33" i="38" s="1"/>
  <c r="D36" i="39"/>
  <c r="M37" i="38" s="1"/>
  <c r="D37" i="39"/>
  <c r="M38" i="38" s="1"/>
  <c r="D45" i="39"/>
  <c r="M46" i="38" s="1"/>
  <c r="D48" i="39"/>
  <c r="M49" i="38" s="1"/>
  <c r="D49" i="39"/>
  <c r="M50" i="38" s="1"/>
  <c r="D53" i="39"/>
  <c r="M54" i="38" s="1"/>
  <c r="D57" i="39"/>
  <c r="M58" i="38" s="1"/>
  <c r="D61" i="39"/>
  <c r="M62" i="38" s="1"/>
  <c r="D64" i="39"/>
  <c r="M65" i="38" s="1"/>
  <c r="D65" i="39"/>
  <c r="M66" i="38" s="1"/>
  <c r="D69" i="39"/>
  <c r="M70" i="38" s="1"/>
  <c r="D73" i="39"/>
  <c r="M74" i="38" s="1"/>
  <c r="D79" i="39"/>
  <c r="M80" i="38" s="1"/>
  <c r="D87" i="39"/>
  <c r="M88" i="38" s="1"/>
  <c r="D91" i="39"/>
  <c r="M92" i="38" s="1"/>
  <c r="D95" i="39"/>
  <c r="M96" i="38" s="1"/>
  <c r="D103" i="39"/>
  <c r="M104" i="38" s="1"/>
  <c r="D107" i="39"/>
  <c r="M108" i="38" s="1"/>
  <c r="M112"/>
  <c r="D116" i="39"/>
  <c r="M117" i="38" s="1"/>
  <c r="D120" i="39"/>
  <c r="M121" i="38" s="1"/>
  <c r="C15" i="39"/>
  <c r="L16" i="38" s="1"/>
  <c r="C19" i="39"/>
  <c r="L20" i="38" s="1"/>
  <c r="C23" i="39"/>
  <c r="L24" i="38" s="1"/>
  <c r="C27" i="39"/>
  <c r="L28" i="38" s="1"/>
  <c r="C35" i="39"/>
  <c r="L36" i="38" s="1"/>
  <c r="C36" i="39"/>
  <c r="L37" i="38" s="1"/>
  <c r="C43" i="39"/>
  <c r="L44" i="38" s="1"/>
  <c r="C52" i="39"/>
  <c r="L53" i="38" s="1"/>
  <c r="C59" i="39"/>
  <c r="L60" i="38" s="1"/>
  <c r="C67" i="39"/>
  <c r="L68" i="38" s="1"/>
  <c r="C68" i="39"/>
  <c r="L69" i="38" s="1"/>
  <c r="C79" i="39"/>
  <c r="L80" i="38" s="1"/>
  <c r="C81" i="39"/>
  <c r="L82" i="38" s="1"/>
  <c r="C84" i="39"/>
  <c r="L85" i="38" s="1"/>
  <c r="C87" i="39"/>
  <c r="L88" i="38" s="1"/>
  <c r="C88" i="39"/>
  <c r="L89" i="38" s="1"/>
  <c r="C91" i="39"/>
  <c r="L92" i="38" s="1"/>
  <c r="C92" i="39"/>
  <c r="L93" i="38" s="1"/>
  <c r="C95" i="39"/>
  <c r="L96" i="38" s="1"/>
  <c r="C103" i="39"/>
  <c r="L104" i="38" s="1"/>
  <c r="C104" i="39"/>
  <c r="L105" i="38" s="1"/>
  <c r="C105" i="39"/>
  <c r="L106" i="38" s="1"/>
  <c r="C107" i="39"/>
  <c r="L108" i="38" s="1"/>
  <c r="C108" i="39"/>
  <c r="L109" i="38" s="1"/>
  <c r="C109" i="39"/>
  <c r="L110" i="38" s="1"/>
  <c r="L112"/>
  <c r="C112" i="39"/>
  <c r="L113" i="38" s="1"/>
  <c r="C113" i="39"/>
  <c r="L114" i="38" s="1"/>
  <c r="L116"/>
  <c r="C117" i="39"/>
  <c r="L118" i="38" s="1"/>
  <c r="C119" i="39"/>
  <c r="L120" i="38" s="1"/>
  <c r="C121" i="39"/>
  <c r="L122" i="38" s="1"/>
  <c r="L123"/>
  <c r="C8" i="39"/>
  <c r="L9" i="38" s="1"/>
  <c r="C9" i="39"/>
  <c r="L10" i="38" s="1"/>
  <c r="C11" i="39"/>
  <c r="L12" i="38" s="1"/>
  <c r="C12" i="39"/>
  <c r="L13" i="38" s="1"/>
  <c r="C13" i="39"/>
  <c r="L14" i="38" s="1"/>
  <c r="D7" i="39"/>
  <c r="M8" i="38" s="1"/>
  <c r="E8" i="39"/>
  <c r="N9" i="38" s="1"/>
  <c r="E9" i="39"/>
  <c r="N10" i="38" s="1"/>
  <c r="E11" i="39"/>
  <c r="N12" i="38" s="1"/>
  <c r="E12" i="39"/>
  <c r="N13" i="38" s="1"/>
  <c r="E15" i="39"/>
  <c r="N16" i="38" s="1"/>
  <c r="E16" i="39"/>
  <c r="N17" i="38" s="1"/>
  <c r="E17" i="39"/>
  <c r="N18" i="38" s="1"/>
  <c r="E19" i="39"/>
  <c r="N20" i="38" s="1"/>
  <c r="E21" i="39"/>
  <c r="N22" i="38" s="1"/>
  <c r="E22" i="39"/>
  <c r="N23" i="38" s="1"/>
  <c r="E23" i="39"/>
  <c r="N24" i="38" s="1"/>
  <c r="E27" i="39"/>
  <c r="N28" i="38" s="1"/>
  <c r="E28" i="39"/>
  <c r="N29" i="38" s="1"/>
  <c r="E29" i="39"/>
  <c r="N30" i="38" s="1"/>
  <c r="E31" i="39"/>
  <c r="N32" i="38" s="1"/>
  <c r="E32" i="39"/>
  <c r="N33" i="38" s="1"/>
  <c r="E35" i="39"/>
  <c r="N36" i="38" s="1"/>
  <c r="E36" i="39"/>
  <c r="N37" i="38" s="1"/>
  <c r="E37" i="39"/>
  <c r="N38" i="38" s="1"/>
  <c r="E38" i="39"/>
  <c r="N39" i="38" s="1"/>
  <c r="E39" i="39"/>
  <c r="N40" i="38" s="1"/>
  <c r="E40" i="39"/>
  <c r="N41" i="38" s="1"/>
  <c r="E43" i="39"/>
  <c r="N44" i="38" s="1"/>
  <c r="E46" i="39"/>
  <c r="N47" i="38" s="1"/>
  <c r="E47" i="39"/>
  <c r="N48" i="38" s="1"/>
  <c r="E48" i="39"/>
  <c r="N49" i="38" s="1"/>
  <c r="E49" i="39"/>
  <c r="N50" i="38" s="1"/>
  <c r="E52" i="39"/>
  <c r="N53" i="38" s="1"/>
  <c r="E54" i="39"/>
  <c r="N55" i="38" s="1"/>
  <c r="E55" i="39"/>
  <c r="N56" i="38" s="1"/>
  <c r="E56" i="39"/>
  <c r="N57" i="38" s="1"/>
  <c r="E57" i="39"/>
  <c r="N58" i="38" s="1"/>
  <c r="E58" i="39"/>
  <c r="N59" i="38" s="1"/>
  <c r="E59" i="39"/>
  <c r="N60" i="38" s="1"/>
  <c r="E63" i="39"/>
  <c r="N64" i="38" s="1"/>
  <c r="E64" i="39"/>
  <c r="N65" i="38" s="1"/>
  <c r="E65" i="39"/>
  <c r="N66" i="38" s="1"/>
  <c r="E67" i="39"/>
  <c r="N68" i="38" s="1"/>
  <c r="E68" i="39"/>
  <c r="N69" i="38" s="1"/>
  <c r="E71" i="39"/>
  <c r="N72" i="38" s="1"/>
  <c r="E72" i="39"/>
  <c r="N73" i="38" s="1"/>
  <c r="E73" i="39"/>
  <c r="N74" i="38" s="1"/>
  <c r="E76" i="39"/>
  <c r="N77" i="38" s="1"/>
  <c r="E78" i="39"/>
  <c r="N79" i="38" s="1"/>
  <c r="E79" i="39"/>
  <c r="N80" i="38" s="1"/>
  <c r="E80" i="39"/>
  <c r="N81" i="38" s="1"/>
  <c r="E84" i="39"/>
  <c r="N85" i="38" s="1"/>
  <c r="E86" i="39"/>
  <c r="N87" i="38" s="1"/>
  <c r="E87" i="39"/>
  <c r="N88" i="38" s="1"/>
  <c r="E88" i="39"/>
  <c r="N89" i="38" s="1"/>
  <c r="E91" i="39"/>
  <c r="N92" i="38" s="1"/>
  <c r="E92" i="39"/>
  <c r="N93" i="38" s="1"/>
  <c r="E94" i="39"/>
  <c r="N95" i="38" s="1"/>
  <c r="E95" i="39"/>
  <c r="N96" i="38" s="1"/>
  <c r="E96" i="39"/>
  <c r="N97" i="38" s="1"/>
  <c r="E100" i="39"/>
  <c r="N101" i="38" s="1"/>
  <c r="E102" i="39"/>
  <c r="N103" i="38" s="1"/>
  <c r="E103" i="39"/>
  <c r="N104" i="38" s="1"/>
  <c r="E104" i="39"/>
  <c r="N105" i="38" s="1"/>
  <c r="E107" i="39"/>
  <c r="N108" i="38" s="1"/>
  <c r="E108" i="39"/>
  <c r="N109" i="38" s="1"/>
  <c r="N111"/>
  <c r="E112" i="39"/>
  <c r="N113" i="38"/>
  <c r="E113" i="39"/>
  <c r="N114" i="38"/>
  <c r="E116" i="39"/>
  <c r="N117" i="38"/>
  <c r="E117" i="39"/>
  <c r="N118" i="38"/>
  <c r="E118" i="39"/>
  <c r="N119" i="38"/>
  <c r="E120" i="39"/>
  <c r="N121" i="38"/>
  <c r="D8" i="39"/>
  <c r="M9" i="38"/>
  <c r="D10" i="39"/>
  <c r="M11" i="38"/>
  <c r="D11" i="39"/>
  <c r="M12" i="38"/>
  <c r="D12" i="39"/>
  <c r="M13" i="38"/>
  <c r="D14" i="39"/>
  <c r="M15" i="38"/>
  <c r="D16" i="39"/>
  <c r="M17" i="38"/>
  <c r="D18" i="39"/>
  <c r="M19" i="38"/>
  <c r="D22" i="39"/>
  <c r="M23" i="38"/>
  <c r="M27"/>
  <c r="D27" i="39"/>
  <c r="M28" i="38" s="1"/>
  <c r="D28" i="39"/>
  <c r="M29" i="38" s="1"/>
  <c r="D34" i="39"/>
  <c r="M35" i="38" s="1"/>
  <c r="D35" i="39"/>
  <c r="M36" i="38" s="1"/>
  <c r="D38" i="39"/>
  <c r="M39" i="38" s="1"/>
  <c r="D39" i="39"/>
  <c r="M40" i="38" s="1"/>
  <c r="D40" i="39"/>
  <c r="M41" i="38" s="1"/>
  <c r="D42" i="39"/>
  <c r="M43" i="38" s="1"/>
  <c r="D43" i="39"/>
  <c r="M44" i="38" s="1"/>
  <c r="D46" i="39"/>
  <c r="M47" i="38" s="1"/>
  <c r="D47" i="39"/>
  <c r="M48" i="38" s="1"/>
  <c r="D52" i="39"/>
  <c r="M53" i="38" s="1"/>
  <c r="D54" i="39"/>
  <c r="M55" i="38" s="1"/>
  <c r="D55" i="39"/>
  <c r="M56" i="38" s="1"/>
  <c r="D56" i="39"/>
  <c r="M57" i="38" s="1"/>
  <c r="D58" i="39"/>
  <c r="M59" i="38" s="1"/>
  <c r="D59" i="39"/>
  <c r="M60" i="38" s="1"/>
  <c r="D62" i="39"/>
  <c r="M63" i="38" s="1"/>
  <c r="D63" i="39"/>
  <c r="M64" i="38" s="1"/>
  <c r="D66" i="39"/>
  <c r="M67" i="38" s="1"/>
  <c r="D67" i="39"/>
  <c r="M68" i="38" s="1"/>
  <c r="D68" i="39"/>
  <c r="M69" i="38" s="1"/>
  <c r="D70" i="39"/>
  <c r="M71" i="38" s="1"/>
  <c r="D71" i="39"/>
  <c r="M72" i="38" s="1"/>
  <c r="D72" i="39"/>
  <c r="M73" i="38" s="1"/>
  <c r="D76" i="39"/>
  <c r="M77" i="38"/>
  <c r="D77" i="39"/>
  <c r="M78" i="38"/>
  <c r="D78" i="39"/>
  <c r="M79" i="38"/>
  <c r="D80" i="39"/>
  <c r="M81" i="38"/>
  <c r="D81" i="39"/>
  <c r="M82" i="38"/>
  <c r="D82" i="39"/>
  <c r="M83" i="38"/>
  <c r="D84" i="39"/>
  <c r="M85" i="38"/>
  <c r="D85" i="39"/>
  <c r="M86" i="38"/>
  <c r="D86" i="39"/>
  <c r="M87" i="38"/>
  <c r="D88" i="39"/>
  <c r="M89" i="38"/>
  <c r="D89" i="39"/>
  <c r="M90" i="38"/>
  <c r="D90" i="39"/>
  <c r="M91" i="38"/>
  <c r="D92" i="39"/>
  <c r="M93" i="38"/>
  <c r="D93" i="39"/>
  <c r="M94" i="38"/>
  <c r="D94" i="39"/>
  <c r="M95" i="38"/>
  <c r="D96" i="39"/>
  <c r="M97" i="38"/>
  <c r="D100" i="39"/>
  <c r="M101" i="38"/>
  <c r="D101" i="39"/>
  <c r="M102" i="38"/>
  <c r="D102" i="39"/>
  <c r="M103" i="38"/>
  <c r="D104" i="39"/>
  <c r="M105" i="38"/>
  <c r="D105" i="39"/>
  <c r="M106" i="38"/>
  <c r="D106" i="39"/>
  <c r="M107" i="38"/>
  <c r="D108" i="39"/>
  <c r="M109" i="38"/>
  <c r="D109" i="39"/>
  <c r="M110" i="38"/>
  <c r="D112" i="39"/>
  <c r="M113" i="38"/>
  <c r="D113" i="39"/>
  <c r="M114" i="38"/>
  <c r="D114" i="39"/>
  <c r="M115" i="38"/>
  <c r="D117" i="39"/>
  <c r="M118" i="38"/>
  <c r="D118" i="39"/>
  <c r="M119" i="38"/>
  <c r="D119" i="39"/>
  <c r="M120" i="38"/>
  <c r="D121" i="39"/>
  <c r="M122" i="38"/>
  <c r="C16" i="39"/>
  <c r="L17" i="38"/>
  <c r="C17" i="39"/>
  <c r="L18" i="38"/>
  <c r="C18" i="39"/>
  <c r="L19" i="38"/>
  <c r="C21" i="39"/>
  <c r="L22" i="38"/>
  <c r="C22" i="39"/>
  <c r="L23" i="38"/>
  <c r="L27"/>
  <c r="C28" i="39"/>
  <c r="L29" i="38" s="1"/>
  <c r="C29" i="39"/>
  <c r="L30" i="38" s="1"/>
  <c r="C31" i="39"/>
  <c r="L32" i="38" s="1"/>
  <c r="C32" i="39"/>
  <c r="L33" i="38" s="1"/>
  <c r="C34" i="39"/>
  <c r="L35" i="38" s="1"/>
  <c r="C37" i="39"/>
  <c r="L38" i="38" s="1"/>
  <c r="C38" i="39"/>
  <c r="L39" i="38" s="1"/>
  <c r="C39" i="39"/>
  <c r="L40" i="38" s="1"/>
  <c r="C40" i="39"/>
  <c r="L41" i="38" s="1"/>
  <c r="C42" i="39"/>
  <c r="L43" i="38" s="1"/>
  <c r="C45" i="39"/>
  <c r="L46" i="38" s="1"/>
  <c r="C46" i="39"/>
  <c r="L47" i="38" s="1"/>
  <c r="C47" i="39"/>
  <c r="L48" i="38" s="1"/>
  <c r="C48" i="39"/>
  <c r="L49" i="38" s="1"/>
  <c r="C49" i="39"/>
  <c r="L50" i="38" s="1"/>
  <c r="C53" i="39"/>
  <c r="L54" i="38" s="1"/>
  <c r="C54" i="39"/>
  <c r="L55" i="38" s="1"/>
  <c r="C55" i="39"/>
  <c r="L56" i="38" s="1"/>
  <c r="C56" i="39"/>
  <c r="L57" i="38" s="1"/>
  <c r="C57" i="39"/>
  <c r="L58" i="38" s="1"/>
  <c r="C58" i="39"/>
  <c r="L59" i="38" s="1"/>
  <c r="C61" i="39"/>
  <c r="L62" i="38" s="1"/>
  <c r="C62" i="39"/>
  <c r="L63" i="38" s="1"/>
  <c r="C63" i="39"/>
  <c r="L64" i="38" s="1"/>
  <c r="C64" i="39"/>
  <c r="L65" i="38" s="1"/>
  <c r="C65" i="39"/>
  <c r="L66" i="38" s="1"/>
  <c r="C66" i="39"/>
  <c r="L67" i="38" s="1"/>
  <c r="C69" i="39"/>
  <c r="L70" i="38" s="1"/>
  <c r="C70" i="39"/>
  <c r="L71" i="38" s="1"/>
  <c r="C71" i="39"/>
  <c r="L72" i="38" s="1"/>
  <c r="C72" i="39"/>
  <c r="L73" i="38" s="1"/>
  <c r="C73" i="39"/>
  <c r="L74" i="38" s="1"/>
  <c r="C76" i="39"/>
  <c r="L77" i="38" s="1"/>
  <c r="C77" i="39"/>
  <c r="L78" i="38" s="1"/>
  <c r="C78" i="39"/>
  <c r="L79" i="38" s="1"/>
  <c r="C80" i="39"/>
  <c r="L81" i="38" s="1"/>
  <c r="C82" i="39"/>
  <c r="L83" i="38" s="1"/>
  <c r="C85" i="39"/>
  <c r="L86" i="38" s="1"/>
  <c r="C86" i="39"/>
  <c r="L87" i="38" s="1"/>
  <c r="C89" i="39"/>
  <c r="L90" i="38" s="1"/>
  <c r="C90" i="39"/>
  <c r="L91" i="38" s="1"/>
  <c r="C93" i="39"/>
  <c r="L94" i="38" s="1"/>
  <c r="C94" i="39"/>
  <c r="L95" i="38" s="1"/>
  <c r="C96" i="39"/>
  <c r="L97" i="38" s="1"/>
  <c r="C100" i="39"/>
  <c r="L101" i="38" s="1"/>
  <c r="C101" i="39"/>
  <c r="L102" i="38" s="1"/>
  <c r="C102" i="39"/>
  <c r="L103" i="38" s="1"/>
  <c r="C106" i="39"/>
  <c r="L107" i="38" s="1"/>
  <c r="C110" i="39"/>
  <c r="L111" i="38" s="1"/>
  <c r="C114" i="39"/>
  <c r="L115" i="38" s="1"/>
  <c r="C116" i="39"/>
  <c r="L117" i="38" s="1"/>
  <c r="C118" i="39"/>
  <c r="L119" i="38" s="1"/>
  <c r="C120" i="39"/>
  <c r="L121" i="38" s="1"/>
  <c r="C10" i="39"/>
  <c r="L11" i="38" s="1"/>
  <c r="C14" i="39"/>
  <c r="L15" i="38" s="1"/>
  <c r="E7" i="39"/>
  <c r="N8" i="38" s="1"/>
  <c r="C7" i="39"/>
  <c r="L8" i="38" s="1"/>
  <c r="H75" i="2"/>
  <c r="H75" i="38" s="1"/>
  <c r="G75" i="2"/>
  <c r="G75" i="38" s="1"/>
  <c r="G100" i="2"/>
  <c r="G124" s="1"/>
  <c r="F75"/>
  <c r="F75" i="38" s="1"/>
  <c r="N84" i="2"/>
  <c r="N99" s="1"/>
  <c r="N75"/>
  <c r="N61"/>
  <c r="N51"/>
  <c r="N45"/>
  <c r="N42"/>
  <c r="N34"/>
  <c r="N31"/>
  <c r="N21"/>
  <c r="N26" s="1"/>
  <c r="N25"/>
  <c r="N116"/>
  <c r="N123"/>
  <c r="M98"/>
  <c r="M84"/>
  <c r="M99" s="1"/>
  <c r="M75"/>
  <c r="M61"/>
  <c r="M51"/>
  <c r="M45"/>
  <c r="M42"/>
  <c r="M52" s="1"/>
  <c r="M100" s="1"/>
  <c r="M124" s="1"/>
  <c r="M34"/>
  <c r="M31"/>
  <c r="M21"/>
  <c r="M26"/>
  <c r="M25"/>
  <c r="M116"/>
  <c r="M123" s="1"/>
  <c r="L98"/>
  <c r="L84"/>
  <c r="L75"/>
  <c r="L61"/>
  <c r="L51"/>
  <c r="L42"/>
  <c r="L34"/>
  <c r="L31"/>
  <c r="L52"/>
  <c r="L21"/>
  <c r="L26"/>
  <c r="L25"/>
  <c r="L116"/>
  <c r="L123" s="1"/>
  <c r="E84"/>
  <c r="E75"/>
  <c r="E61"/>
  <c r="E61" i="38"/>
  <c r="E51" i="2"/>
  <c r="E45"/>
  <c r="E45" i="38"/>
  <c r="E42" i="2"/>
  <c r="E34"/>
  <c r="E31"/>
  <c r="E21"/>
  <c r="E25"/>
  <c r="E26" s="1"/>
  <c r="E116"/>
  <c r="E123" s="1"/>
  <c r="D98"/>
  <c r="D84"/>
  <c r="D84" i="38"/>
  <c r="D75" i="2"/>
  <c r="D75" i="38"/>
  <c r="D61" i="2"/>
  <c r="D61" i="38"/>
  <c r="D51" i="2"/>
  <c r="D45"/>
  <c r="D45" i="38" s="1"/>
  <c r="D42" i="2"/>
  <c r="D34"/>
  <c r="D31"/>
  <c r="D21"/>
  <c r="D25"/>
  <c r="D26"/>
  <c r="D25" i="38"/>
  <c r="D116" i="2"/>
  <c r="D123" s="1"/>
  <c r="C98"/>
  <c r="C98" i="38" s="1"/>
  <c r="C84" i="2"/>
  <c r="C75"/>
  <c r="C75" i="38" s="1"/>
  <c r="C61" i="2"/>
  <c r="C51"/>
  <c r="C42"/>
  <c r="C34"/>
  <c r="C31"/>
  <c r="C21"/>
  <c r="C25"/>
  <c r="C26"/>
  <c r="C116"/>
  <c r="C123"/>
  <c r="E115" i="15"/>
  <c r="E122"/>
  <c r="D115"/>
  <c r="D122"/>
  <c r="C115"/>
  <c r="C122"/>
  <c r="E74"/>
  <c r="E74" i="39" s="1"/>
  <c r="N75" i="38" s="1"/>
  <c r="E83" i="15"/>
  <c r="E98" s="1"/>
  <c r="E98" i="39" s="1"/>
  <c r="N99" i="38" s="1"/>
  <c r="E60" i="15"/>
  <c r="E60" i="39" s="1"/>
  <c r="N61" i="38" s="1"/>
  <c r="E50" i="15"/>
  <c r="E44"/>
  <c r="E44" i="39"/>
  <c r="N45" i="38" s="1"/>
  <c r="E41" i="15"/>
  <c r="E51" s="1"/>
  <c r="E33"/>
  <c r="E30"/>
  <c r="E30" i="39" s="1"/>
  <c r="N31" i="38" s="1"/>
  <c r="E20" i="15"/>
  <c r="E25"/>
  <c r="E24"/>
  <c r="E24" i="39"/>
  <c r="N25" i="38" s="1"/>
  <c r="D97" i="15"/>
  <c r="D97" i="39" s="1"/>
  <c r="M98" i="38" s="1"/>
  <c r="C97" i="15"/>
  <c r="C97" i="39" s="1"/>
  <c r="L98" i="38" s="1"/>
  <c r="D83" i="15"/>
  <c r="D98" s="1"/>
  <c r="D98" i="39" s="1"/>
  <c r="M99" i="38" s="1"/>
  <c r="C83" i="15"/>
  <c r="C98" s="1"/>
  <c r="C98" i="39" s="1"/>
  <c r="L99" i="38" s="1"/>
  <c r="C83" i="39"/>
  <c r="L84" i="38" s="1"/>
  <c r="C74" i="15"/>
  <c r="D74"/>
  <c r="D60"/>
  <c r="D60" i="39" s="1"/>
  <c r="M61" i="38" s="1"/>
  <c r="C60" i="15"/>
  <c r="C60" i="39" s="1"/>
  <c r="L61" i="38" s="1"/>
  <c r="D50" i="15"/>
  <c r="D50" i="39" s="1"/>
  <c r="M51" i="38" s="1"/>
  <c r="C50" i="15"/>
  <c r="C51"/>
  <c r="D44"/>
  <c r="D44" i="39"/>
  <c r="M45" i="38" s="1"/>
  <c r="D41" i="15"/>
  <c r="C41"/>
  <c r="D33"/>
  <c r="D33" i="39" s="1"/>
  <c r="M34" i="38" s="1"/>
  <c r="C33" i="15"/>
  <c r="D30"/>
  <c r="C30"/>
  <c r="D24"/>
  <c r="D24" i="39" s="1"/>
  <c r="M25" i="38" s="1"/>
  <c r="C24" i="15"/>
  <c r="D20"/>
  <c r="D25" s="1"/>
  <c r="C20"/>
  <c r="C25" s="1"/>
  <c r="N49" i="42"/>
  <c r="N45"/>
  <c r="N32"/>
  <c r="N34" s="1"/>
  <c r="N14"/>
  <c r="N20" s="1"/>
  <c r="N80"/>
  <c r="N84"/>
  <c r="N90" s="1"/>
  <c r="N97" s="1"/>
  <c r="L49"/>
  <c r="L45"/>
  <c r="L32"/>
  <c r="L34"/>
  <c r="L14"/>
  <c r="L20"/>
  <c r="L84"/>
  <c r="L90"/>
  <c r="L97" s="1"/>
  <c r="L98" s="1"/>
  <c r="M80"/>
  <c r="M84" s="1"/>
  <c r="M90" s="1"/>
  <c r="M97" s="1"/>
  <c r="M49"/>
  <c r="M45"/>
  <c r="M32"/>
  <c r="M34" s="1"/>
  <c r="M68" s="1"/>
  <c r="M69" s="1"/>
  <c r="M14"/>
  <c r="M20" s="1"/>
  <c r="E49"/>
  <c r="E45"/>
  <c r="E32"/>
  <c r="E34" s="1"/>
  <c r="E68" s="1"/>
  <c r="E14"/>
  <c r="E20" s="1"/>
  <c r="E80"/>
  <c r="E84"/>
  <c r="E90" s="1"/>
  <c r="E97" s="1"/>
  <c r="C49"/>
  <c r="C45"/>
  <c r="C32"/>
  <c r="C34"/>
  <c r="C14"/>
  <c r="C20"/>
  <c r="C84"/>
  <c r="C90"/>
  <c r="C97" s="1"/>
  <c r="C98" s="1"/>
  <c r="D80"/>
  <c r="D84" s="1"/>
  <c r="D90" s="1"/>
  <c r="D97" s="1"/>
  <c r="D49"/>
  <c r="D45"/>
  <c r="D32"/>
  <c r="D34" s="1"/>
  <c r="D14"/>
  <c r="D20" s="1"/>
  <c r="E79" i="45"/>
  <c r="E83" s="1"/>
  <c r="E89" s="1"/>
  <c r="E96" s="1"/>
  <c r="D79"/>
  <c r="D83" s="1"/>
  <c r="D89" s="1"/>
  <c r="D96" s="1"/>
  <c r="E48"/>
  <c r="E44"/>
  <c r="E67" s="1"/>
  <c r="E31"/>
  <c r="E33"/>
  <c r="E13"/>
  <c r="E19"/>
  <c r="C48"/>
  <c r="C44"/>
  <c r="C31"/>
  <c r="C33" s="1"/>
  <c r="C13"/>
  <c r="C19" s="1"/>
  <c r="C83"/>
  <c r="C89" s="1"/>
  <c r="C96" s="1"/>
  <c r="D48"/>
  <c r="D44"/>
  <c r="D31"/>
  <c r="D33" s="1"/>
  <c r="D67" s="1"/>
  <c r="D68" s="1"/>
  <c r="D49" s="1"/>
  <c r="D13"/>
  <c r="D19" s="1"/>
  <c r="N49" i="10"/>
  <c r="N45"/>
  <c r="N32"/>
  <c r="N34" s="1"/>
  <c r="N68" s="1"/>
  <c r="N14"/>
  <c r="N20"/>
  <c r="N84"/>
  <c r="N90"/>
  <c r="N97" s="1"/>
  <c r="L49"/>
  <c r="L45"/>
  <c r="L32"/>
  <c r="L34" s="1"/>
  <c r="L14"/>
  <c r="L20" s="1"/>
  <c r="L84"/>
  <c r="L90" s="1"/>
  <c r="L97" s="1"/>
  <c r="M84"/>
  <c r="M90"/>
  <c r="M97" s="1"/>
  <c r="M49"/>
  <c r="M45"/>
  <c r="M32"/>
  <c r="M34" s="1"/>
  <c r="M68" s="1"/>
  <c r="M69" s="1"/>
  <c r="M50" s="1"/>
  <c r="M14"/>
  <c r="M20" s="1"/>
  <c r="E49"/>
  <c r="E45"/>
  <c r="E32"/>
  <c r="E34" s="1"/>
  <c r="E68" s="1"/>
  <c r="E14"/>
  <c r="E20" s="1"/>
  <c r="E84"/>
  <c r="E90" s="1"/>
  <c r="E97" s="1"/>
  <c r="C49"/>
  <c r="C45"/>
  <c r="C68" s="1"/>
  <c r="C32"/>
  <c r="C34"/>
  <c r="C14"/>
  <c r="C20" s="1"/>
  <c r="C84"/>
  <c r="C90" s="1"/>
  <c r="C97" s="1"/>
  <c r="D84"/>
  <c r="D90"/>
  <c r="D97" s="1"/>
  <c r="D49"/>
  <c r="D45"/>
  <c r="D32"/>
  <c r="D34" s="1"/>
  <c r="D14"/>
  <c r="D20" s="1"/>
  <c r="E83" i="43"/>
  <c r="E89" s="1"/>
  <c r="E96" s="1"/>
  <c r="C83"/>
  <c r="C89"/>
  <c r="C96" s="1"/>
  <c r="E48"/>
  <c r="D48"/>
  <c r="E44"/>
  <c r="D44"/>
  <c r="E33"/>
  <c r="E31"/>
  <c r="D31"/>
  <c r="D33" s="1"/>
  <c r="E13"/>
  <c r="E19" s="1"/>
  <c r="D13"/>
  <c r="D19" s="1"/>
  <c r="C48"/>
  <c r="C44"/>
  <c r="C31"/>
  <c r="C33" s="1"/>
  <c r="C13"/>
  <c r="C19" s="1"/>
  <c r="E14" i="27"/>
  <c r="E16" s="1"/>
  <c r="D14"/>
  <c r="D16" s="1"/>
  <c r="C14"/>
  <c r="C16" s="1"/>
  <c r="E9"/>
  <c r="D9"/>
  <c r="C9"/>
  <c r="D26" i="52"/>
  <c r="D22"/>
  <c r="D17"/>
  <c r="D29"/>
  <c r="D41" s="1"/>
  <c r="D47" s="1"/>
  <c r="C11" i="48"/>
  <c r="D11"/>
  <c r="C8"/>
  <c r="C12"/>
  <c r="C20" s="1"/>
  <c r="D92" i="51"/>
  <c r="D128"/>
  <c r="D46"/>
  <c r="D84"/>
  <c r="L90" i="41"/>
  <c r="L97"/>
  <c r="L98" s="1"/>
  <c r="N84"/>
  <c r="N90" s="1"/>
  <c r="N97" s="1"/>
  <c r="N98" s="1"/>
  <c r="M84"/>
  <c r="M90" s="1"/>
  <c r="M97" s="1"/>
  <c r="M98" s="1"/>
  <c r="C90"/>
  <c r="C97" s="1"/>
  <c r="C98" s="1"/>
  <c r="E84"/>
  <c r="E90"/>
  <c r="E97" s="1"/>
  <c r="E98" s="1"/>
  <c r="D84"/>
  <c r="D90"/>
  <c r="D97" s="1"/>
  <c r="D98" s="1"/>
  <c r="C89" i="44"/>
  <c r="C96"/>
  <c r="C97" s="1"/>
  <c r="E83"/>
  <c r="E89" s="1"/>
  <c r="E96" s="1"/>
  <c r="E97" s="1"/>
  <c r="D83"/>
  <c r="D89" s="1"/>
  <c r="D96" s="1"/>
  <c r="D97" s="1"/>
  <c r="N51" i="37"/>
  <c r="N52" s="1"/>
  <c r="N42"/>
  <c r="N34"/>
  <c r="N31"/>
  <c r="N21"/>
  <c r="N26"/>
  <c r="M51"/>
  <c r="M42"/>
  <c r="M34"/>
  <c r="M52" s="1"/>
  <c r="M31"/>
  <c r="M21"/>
  <c r="M26" s="1"/>
  <c r="L21"/>
  <c r="L26" s="1"/>
  <c r="L100" s="1"/>
  <c r="L124" s="1"/>
  <c r="L25"/>
  <c r="L51"/>
  <c r="L45"/>
  <c r="L42"/>
  <c r="L34"/>
  <c r="L31"/>
  <c r="E51"/>
  <c r="E51" i="38" s="1"/>
  <c r="E42" i="37"/>
  <c r="E42" i="38" s="1"/>
  <c r="E34" i="37"/>
  <c r="E52"/>
  <c r="E31"/>
  <c r="E31" i="38" s="1"/>
  <c r="E21" i="37"/>
  <c r="E26" s="1"/>
  <c r="E26" i="38" s="1"/>
  <c r="D51" i="37"/>
  <c r="D52" s="1"/>
  <c r="D42"/>
  <c r="D42" i="38" s="1"/>
  <c r="D34" i="37"/>
  <c r="D34" i="38" s="1"/>
  <c r="D31" i="37"/>
  <c r="D21"/>
  <c r="D21" i="38"/>
  <c r="C21" i="37"/>
  <c r="C26"/>
  <c r="C25"/>
  <c r="C25" i="38"/>
  <c r="C51" i="37"/>
  <c r="C51" i="38" s="1"/>
  <c r="C42" i="37"/>
  <c r="C52" s="1"/>
  <c r="C34"/>
  <c r="C31"/>
  <c r="D41" i="40"/>
  <c r="D41" i="39" s="1"/>
  <c r="M42" i="38" s="1"/>
  <c r="D50" i="40"/>
  <c r="D33"/>
  <c r="D51" s="1"/>
  <c r="D30"/>
  <c r="D20"/>
  <c r="D25"/>
  <c r="E50"/>
  <c r="E50" i="39"/>
  <c r="N51" i="38" s="1"/>
  <c r="E41" i="40"/>
  <c r="E51" s="1"/>
  <c r="E33"/>
  <c r="E30"/>
  <c r="E20"/>
  <c r="E25" s="1"/>
  <c r="C20"/>
  <c r="C25" s="1"/>
  <c r="C99" s="1"/>
  <c r="C123" s="1"/>
  <c r="C24"/>
  <c r="C24" i="39" s="1"/>
  <c r="L25" i="38" s="1"/>
  <c r="C50" i="40"/>
  <c r="C44"/>
  <c r="C44" i="39" s="1"/>
  <c r="L45" i="38" s="1"/>
  <c r="C41" i="40"/>
  <c r="C41" i="39" s="1"/>
  <c r="L42" i="38" s="1"/>
  <c r="C33" i="40"/>
  <c r="C33" i="39"/>
  <c r="L34" i="38" s="1"/>
  <c r="C30" i="40"/>
  <c r="C30" i="39" s="1"/>
  <c r="L31" i="38" s="1"/>
  <c r="L100" i="2"/>
  <c r="L124"/>
  <c r="C61" i="38"/>
  <c r="D47" i="49"/>
  <c r="E52" i="2"/>
  <c r="E52" i="38" s="1"/>
  <c r="D26" i="37"/>
  <c r="D26" i="38" s="1"/>
  <c r="D51" i="15"/>
  <c r="H100" i="2"/>
  <c r="H124" s="1"/>
  <c r="B32" i="8"/>
  <c r="D32" s="1"/>
  <c r="C52" i="2"/>
  <c r="C100" s="1"/>
  <c r="M111" i="38"/>
  <c r="D115" i="39"/>
  <c r="E75" i="38"/>
  <c r="C51" i="40"/>
  <c r="L68" i="42"/>
  <c r="C21" i="38"/>
  <c r="C68" i="42"/>
  <c r="C69" s="1"/>
  <c r="C50" s="1"/>
  <c r="L50" s="1"/>
  <c r="D20" i="39"/>
  <c r="M21" i="38"/>
  <c r="D98"/>
  <c r="C20" i="39"/>
  <c r="L21" i="38" s="1"/>
  <c r="E25"/>
  <c r="D12" i="48"/>
  <c r="B20"/>
  <c r="L52" i="37"/>
  <c r="C50" i="39"/>
  <c r="L51" i="38" s="1"/>
  <c r="C26"/>
  <c r="D52" i="2"/>
  <c r="D8" i="48"/>
  <c r="D30" i="39"/>
  <c r="M31" i="38" s="1"/>
  <c r="E20" i="39"/>
  <c r="N21" i="38" s="1"/>
  <c r="E41" i="39"/>
  <c r="N42" i="38" s="1"/>
  <c r="D31"/>
  <c r="E34"/>
  <c r="F100" i="2"/>
  <c r="F124"/>
  <c r="D122" i="39"/>
  <c r="M123" i="38" s="1"/>
  <c r="M116"/>
  <c r="B22" i="48"/>
  <c r="L69" i="42"/>
  <c r="D100" i="2"/>
  <c r="D124"/>
  <c r="E122" i="39" l="1"/>
  <c r="N123" i="38" s="1"/>
  <c r="C124" i="2"/>
  <c r="E75" i="40"/>
  <c r="E99"/>
  <c r="E123" s="1"/>
  <c r="D76" i="37"/>
  <c r="D100"/>
  <c r="D52" i="38"/>
  <c r="M76" i="37"/>
  <c r="M100"/>
  <c r="M124" s="1"/>
  <c r="C22" i="48"/>
  <c r="D20"/>
  <c r="C69" i="10"/>
  <c r="C50" s="1"/>
  <c r="C98"/>
  <c r="E97" i="45"/>
  <c r="E68"/>
  <c r="E49" s="1"/>
  <c r="E98" i="42"/>
  <c r="E69"/>
  <c r="E50" s="1"/>
  <c r="N50" s="1"/>
  <c r="C25" i="39"/>
  <c r="L26" i="38" s="1"/>
  <c r="C99" i="15"/>
  <c r="E51" i="39"/>
  <c r="N52" i="38" s="1"/>
  <c r="E99" i="15"/>
  <c r="C76" i="37"/>
  <c r="C52" i="38"/>
  <c r="D25" i="39"/>
  <c r="M26" i="38" s="1"/>
  <c r="D99" i="15"/>
  <c r="D22" i="48"/>
  <c r="D67" i="43"/>
  <c r="D97" i="45"/>
  <c r="C100" i="37"/>
  <c r="C124" s="1"/>
  <c r="E100"/>
  <c r="E124" s="1"/>
  <c r="C67" i="43"/>
  <c r="D68" i="10"/>
  <c r="D69" s="1"/>
  <c r="D50" s="1"/>
  <c r="M98"/>
  <c r="L68"/>
  <c r="C67" i="45"/>
  <c r="D68" i="42"/>
  <c r="D69" s="1"/>
  <c r="D50" s="1"/>
  <c r="M50" s="1"/>
  <c r="M98"/>
  <c r="N68"/>
  <c r="D75" i="40"/>
  <c r="D99"/>
  <c r="D123" s="1"/>
  <c r="N76" i="37"/>
  <c r="N100"/>
  <c r="N124" s="1"/>
  <c r="E69" i="10"/>
  <c r="E50" s="1"/>
  <c r="E98"/>
  <c r="N69"/>
  <c r="N50" s="1"/>
  <c r="N98"/>
  <c r="D98"/>
  <c r="D74" i="39"/>
  <c r="D75" i="15"/>
  <c r="E99" i="2"/>
  <c r="E99" i="38" s="1"/>
  <c r="E84"/>
  <c r="F76"/>
  <c r="F100"/>
  <c r="F124" s="1"/>
  <c r="G100"/>
  <c r="G124" s="1"/>
  <c r="G76"/>
  <c r="L76" i="37"/>
  <c r="C75" i="40"/>
  <c r="D51" i="38"/>
  <c r="E100" i="2"/>
  <c r="C42" i="38"/>
  <c r="D51" i="39"/>
  <c r="M52" i="38" s="1"/>
  <c r="D49" i="43"/>
  <c r="D83" i="39"/>
  <c r="M84" i="38" s="1"/>
  <c r="E33" i="39"/>
  <c r="N34" i="38" s="1"/>
  <c r="C31"/>
  <c r="D99" i="2"/>
  <c r="D99" i="38" s="1"/>
  <c r="E21"/>
  <c r="L99" i="2"/>
  <c r="N52"/>
  <c r="N100" s="1"/>
  <c r="N124" s="1"/>
  <c r="C74" i="39"/>
  <c r="C75" i="15"/>
  <c r="C99" i="2"/>
  <c r="C99" i="38" s="1"/>
  <c r="C84"/>
  <c r="H76"/>
  <c r="H100"/>
  <c r="H124" s="1"/>
  <c r="E76" i="37"/>
  <c r="C49" i="43"/>
  <c r="E49"/>
  <c r="E67"/>
  <c r="C51" i="39"/>
  <c r="L52" i="38" s="1"/>
  <c r="E25" i="39"/>
  <c r="N26" i="38" s="1"/>
  <c r="C76" i="2"/>
  <c r="C76" i="38" s="1"/>
  <c r="C34"/>
  <c r="D76" i="2"/>
  <c r="D76" i="38" s="1"/>
  <c r="E76" i="2"/>
  <c r="L76"/>
  <c r="M76"/>
  <c r="E75" i="15"/>
  <c r="H76" i="2"/>
  <c r="F76"/>
  <c r="E83" i="39"/>
  <c r="N84" i="38" s="1"/>
  <c r="G76" i="2"/>
  <c r="C75" i="39" l="1"/>
  <c r="L76" i="38" s="1"/>
  <c r="L75"/>
  <c r="M75"/>
  <c r="D75" i="39"/>
  <c r="M76" i="38" s="1"/>
  <c r="N98" i="42"/>
  <c r="N69"/>
  <c r="L69" i="10"/>
  <c r="L50" s="1"/>
  <c r="L98"/>
  <c r="D68" i="43"/>
  <c r="D97"/>
  <c r="D123" i="15"/>
  <c r="D99" i="39"/>
  <c r="E123" i="15"/>
  <c r="E99" i="39"/>
  <c r="C123" i="15"/>
  <c r="C99" i="39"/>
  <c r="D98" i="42"/>
  <c r="C100" i="38"/>
  <c r="C124" s="1"/>
  <c r="E97" i="43"/>
  <c r="E68"/>
  <c r="E100" i="38"/>
  <c r="E124" s="1"/>
  <c r="E124" i="2"/>
  <c r="C68" i="45"/>
  <c r="C49" s="1"/>
  <c r="C97"/>
  <c r="C97" i="43"/>
  <c r="C68"/>
  <c r="D124" i="37"/>
  <c r="D100" i="38"/>
  <c r="D124" s="1"/>
  <c r="E76"/>
  <c r="N76" i="2"/>
  <c r="E75" i="39"/>
  <c r="N76" i="38" s="1"/>
  <c r="C123" i="39" l="1"/>
  <c r="L124" i="38" s="1"/>
  <c r="L100"/>
  <c r="E123" i="39"/>
  <c r="N124" i="38" s="1"/>
  <c r="N100"/>
  <c r="D123" i="39"/>
  <c r="M124" i="38" s="1"/>
  <c r="M100"/>
</calcChain>
</file>

<file path=xl/sharedStrings.xml><?xml version="1.0" encoding="utf-8"?>
<sst xmlns="http://schemas.openxmlformats.org/spreadsheetml/2006/main" count="3851" uniqueCount="878">
  <si>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</si>
  <si>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</si>
  <si>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</si>
  <si>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</si>
  <si>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</si>
  <si>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</si>
  <si>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</si>
  <si>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</si>
  <si>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</si>
  <si>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</si>
  <si>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</si>
  <si>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</si>
  <si>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</si>
  <si>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</si>
  <si>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</si>
  <si>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</si>
  <si>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</si>
  <si>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</si>
  <si>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</si>
  <si>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</si>
  <si>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</si>
  <si>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</si>
  <si>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</si>
  <si>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</si>
  <si>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</si>
  <si>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</si>
  <si>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</si>
  <si>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</si>
  <si>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</si>
  <si>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</si>
  <si>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</si>
  <si>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</si>
  <si>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</si>
  <si>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</si>
  <si>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</si>
  <si>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</si>
  <si>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</si>
  <si>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</si>
  <si>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</si>
  <si>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</si>
  <si>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</si>
  <si>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</si>
  <si>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</si>
  <si>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</si>
  <si>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</si>
  <si>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</si>
  <si>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</si>
  <si>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</si>
  <si>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</si>
  <si>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</si>
  <si>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</si>
  <si>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</si>
  <si>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</si>
  <si>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</si>
  <si>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</si>
  <si>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</si>
  <si>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</si>
  <si>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</si>
  <si>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</si>
  <si>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</si>
  <si>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</si>
  <si>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eredménykimutatása (E Ft)</t>
  </si>
  <si>
    <t>A helyi önkormányzat pénzmaradvány 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</si>
  <si>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</si>
  <si>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</si>
  <si>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</si>
  <si>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</si>
  <si>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</si>
  <si>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</si>
  <si>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</si>
  <si>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</si>
  <si>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</si>
  <si>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</si>
  <si>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</si>
  <si>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</si>
  <si>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</si>
  <si>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</si>
  <si>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</si>
  <si>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</si>
  <si>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</si>
  <si>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</si>
  <si>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</si>
  <si>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</si>
  <si>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</si>
  <si>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</si>
  <si>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</si>
  <si>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</si>
  <si>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</si>
  <si>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</si>
  <si>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</si>
  <si>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</si>
  <si>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</si>
  <si>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</si>
  <si>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</si>
  <si>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</si>
  <si>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</si>
  <si>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</si>
  <si>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</si>
  <si>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</si>
  <si>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</si>
  <si>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</si>
  <si>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</si>
  <si>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</si>
  <si>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</si>
  <si>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</si>
  <si>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</si>
  <si>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</si>
  <si>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</si>
  <si>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</si>
  <si>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</si>
  <si>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</si>
  <si>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</si>
  <si>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</si>
  <si>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</si>
  <si>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</si>
  <si>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</si>
  <si>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</si>
  <si>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</si>
  <si>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</si>
  <si>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</si>
  <si>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</si>
  <si>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</si>
  <si>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</si>
  <si>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</si>
  <si>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</si>
  <si>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</si>
  <si>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</si>
  <si>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</si>
  <si>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</si>
  <si>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</si>
  <si>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</si>
  <si>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</si>
  <si>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</si>
  <si>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</si>
  <si>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</si>
  <si>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</si>
  <si>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</si>
  <si>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</si>
  <si>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</si>
  <si>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</si>
  <si>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</si>
  <si>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</si>
  <si>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</si>
  <si>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</si>
  <si>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</si>
  <si>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</si>
  <si>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</si>
  <si>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</si>
  <si>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</si>
  <si>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</si>
  <si>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</si>
  <si>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</si>
  <si>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</si>
  <si>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</si>
  <si>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</si>
  <si>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</si>
  <si>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</si>
  <si>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</si>
  <si>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</si>
  <si>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</si>
  <si>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</si>
  <si>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</si>
  <si>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</si>
  <si>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</si>
  <si>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</si>
  <si>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</si>
  <si>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</si>
  <si>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</si>
  <si>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</si>
  <si>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</si>
  <si>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</si>
  <si>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</si>
  <si>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</si>
  <si>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</si>
  <si>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</si>
  <si>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</si>
  <si>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</si>
  <si>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</si>
  <si>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</si>
  <si>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</si>
  <si>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</si>
  <si>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</si>
  <si>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</si>
  <si>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</si>
  <si>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</si>
  <si>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</si>
  <si>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</si>
  <si>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</si>
  <si>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</si>
  <si>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</si>
  <si>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</si>
  <si>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</si>
  <si>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</si>
  <si>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</si>
  <si>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</si>
  <si>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</si>
  <si>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</si>
  <si>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</si>
  <si>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</si>
  <si>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</si>
  <si>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</si>
  <si>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</si>
  <si>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</si>
  <si>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</si>
  <si>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</si>
  <si>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</si>
  <si>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</si>
  <si>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</si>
  <si>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</si>
  <si>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</si>
  <si>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</si>
  <si>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</si>
  <si>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</si>
  <si>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</si>
  <si>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</si>
  <si>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</si>
  <si>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</si>
  <si>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</si>
  <si>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</si>
  <si>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</si>
  <si>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</si>
  <si>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</si>
  <si>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</si>
  <si>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</si>
  <si>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</si>
  <si>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</si>
  <si>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</si>
  <si>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</si>
  <si>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</si>
  <si>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</si>
  <si>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</si>
  <si>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</si>
  <si>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</si>
  <si>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</si>
  <si>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</si>
  <si>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</si>
  <si>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</si>
  <si>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</si>
  <si>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</si>
  <si>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</si>
  <si>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</si>
  <si>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</si>
  <si>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</si>
  <si>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</si>
  <si>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</si>
  <si>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</si>
  <si>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</si>
  <si>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</si>
  <si>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</si>
  <si>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</si>
  <si>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</si>
  <si>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</si>
  <si>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</si>
  <si>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</si>
  <si>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</si>
  <si>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</si>
  <si>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</si>
  <si>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</si>
  <si>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</si>
  <si>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</si>
  <si>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</si>
  <si>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</si>
  <si>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</si>
  <si>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</si>
  <si>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</si>
  <si>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</si>
  <si>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</si>
  <si>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</si>
  <si>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</si>
  <si>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</si>
  <si>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</si>
  <si>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</si>
  <si>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</si>
  <si>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</si>
  <si>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</si>
  <si>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</si>
  <si>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</si>
  <si>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</si>
  <si>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</si>
  <si>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</si>
  <si>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</si>
  <si>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</si>
  <si>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</si>
  <si>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</si>
  <si>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</si>
  <si>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</si>
  <si>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</si>
  <si>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</si>
  <si>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</si>
  <si>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</si>
  <si>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</si>
  <si>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</si>
  <si>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</si>
  <si>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</si>
  <si>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</si>
  <si>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</si>
  <si>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</si>
  <si>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</si>
  <si>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</si>
  <si>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</si>
  <si>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</si>
  <si>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</si>
  <si>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</si>
  <si>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</si>
  <si>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</si>
  <si>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</si>
  <si>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</si>
  <si>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</si>
  <si>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</si>
  <si>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</si>
  <si>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</si>
  <si>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</si>
  <si>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</si>
  <si>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</si>
  <si>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</si>
  <si>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</si>
  <si>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</si>
  <si>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</si>
  <si>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</si>
  <si>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</si>
  <si>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</si>
  <si>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</si>
  <si>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</si>
  <si>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</si>
  <si>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</si>
  <si>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</si>
  <si>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</si>
  <si>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</si>
  <si>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</si>
  <si>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</si>
  <si>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</si>
  <si>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</si>
  <si>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</si>
  <si>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</si>
  <si>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</si>
  <si>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</si>
  <si>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</si>
  <si>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</si>
  <si>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</si>
  <si>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</si>
  <si>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</si>
  <si>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</si>
  <si>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</si>
  <si>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</si>
  <si>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</si>
  <si>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</si>
  <si>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</si>
  <si>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</si>
  <si>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</si>
  <si>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</si>
  <si>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</si>
  <si>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</si>
  <si>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</si>
  <si>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</si>
  <si>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</si>
  <si>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</si>
  <si>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</si>
  <si>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</si>
  <si>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</si>
  <si>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</si>
  <si>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</si>
  <si>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</si>
  <si>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</si>
  <si>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</si>
  <si>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</si>
  <si>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</si>
  <si>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</si>
  <si>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</si>
  <si>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</si>
  <si>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</si>
  <si>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</si>
  <si>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</si>
  <si>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</si>
  <si>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</si>
  <si>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</si>
  <si>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</si>
  <si>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</si>
  <si>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</si>
  <si>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</si>
  <si>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</si>
  <si>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</si>
  <si>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</si>
  <si>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</si>
  <si>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</si>
  <si>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</si>
  <si>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</si>
  <si>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</si>
  <si>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</si>
  <si>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</si>
  <si>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</si>
  <si>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</si>
  <si>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</si>
  <si>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</si>
  <si>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</si>
  <si>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</si>
  <si>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</si>
  <si>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</si>
  <si>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</si>
  <si>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</si>
  <si>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</si>
  <si>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</si>
  <si>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</si>
  <si>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</si>
  <si>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</si>
  <si>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</si>
  <si>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</si>
  <si>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</si>
  <si>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</si>
  <si>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</si>
  <si>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</si>
  <si>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</si>
  <si>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</si>
  <si>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</si>
  <si>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</si>
  <si>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</si>
  <si>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</si>
  <si>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</si>
  <si>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</si>
  <si>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</si>
  <si>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</si>
  <si>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</si>
  <si>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</si>
  <si>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</si>
  <si>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</si>
  <si>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</si>
  <si>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</si>
  <si>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</si>
  <si>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</si>
  <si>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</si>
  <si>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</si>
  <si>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</si>
  <si>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</si>
  <si>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</si>
  <si>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</si>
  <si>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</si>
  <si>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</si>
  <si>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</si>
  <si>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</si>
  <si>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</si>
  <si>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</si>
  <si>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</si>
  <si>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</si>
  <si>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</si>
  <si>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</si>
  <si>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>Költségvetési engedélyezett létszámkeret (álláshely) (fő) BÓBITA ÓVODA</t>
  </si>
  <si>
    <t>Előző időszak (2014. év)</t>
  </si>
  <si>
    <t>Tárgyi időszak (2015. év)</t>
  </si>
  <si>
    <t>Bóbita Óvoda</t>
  </si>
  <si>
    <t>Sorokpolány Község Önkormányzata</t>
  </si>
  <si>
    <t>Sorokpolány Község Önkormányzat</t>
  </si>
  <si>
    <t>Sorokpolány  Község Önkormányzat 2015. évi zárszámadása</t>
  </si>
  <si>
    <t>BÓBITA ÓVODA</t>
  </si>
  <si>
    <t>Befejezetlen beruházás - parkolók építése miatt felmerült költségek</t>
  </si>
  <si>
    <t>Számítógép</t>
  </si>
  <si>
    <t>Fűnyírótraktor</t>
  </si>
  <si>
    <t>Fényképezőgép</t>
  </si>
  <si>
    <t>Nyomtató</t>
  </si>
  <si>
    <t>Aljnövényzet tisztító</t>
  </si>
  <si>
    <t>K513</t>
  </si>
  <si>
    <t>saját bevételek 2018.</t>
  </si>
  <si>
    <t>NEMLEGES</t>
  </si>
  <si>
    <t>1. melléklet a 6/2016. (V.10) önkormányzati rendelethez</t>
  </si>
  <si>
    <t>2. melléklet a 6/2016. (V.10) önkormányzati rendelethez</t>
  </si>
  <si>
    <t>2A. melléklet a 6/2016. (V.10) önkormányzati rendelethez</t>
  </si>
  <si>
    <t>2B. melléklet a 6/2016. (V.10) önkormányzati rendelethez</t>
  </si>
  <si>
    <t>3. melléklet a 6/2016. (V.10) önkormányzati rendelethez</t>
  </si>
  <si>
    <t>3A. melléklet a 6/2016. (V.10) önkormányzati rendelethez</t>
  </si>
  <si>
    <t>3B. melléklet a 6/2016. (V.10) önkormányzati rendelethez</t>
  </si>
  <si>
    <t>4. melléklet a 6/2016. (V.10) önkormányzati rendelethez</t>
  </si>
  <si>
    <t>4A. melléklet a 6/2016. (V.10) önkormányzati rendelethez</t>
  </si>
  <si>
    <t>4B. melléklet a 6/2016. (V.10) önkormányzati rendelethez</t>
  </si>
  <si>
    <t>5. melléklet a 6/2016. (V.10) önkormányzati rendelethez</t>
  </si>
  <si>
    <t>5A. melléklet a 6/2016. (V.10) önkormányzati rendelethez</t>
  </si>
  <si>
    <t>5B. melléklet a 6/2016. (V.10) önkormányzati rendelethez</t>
  </si>
  <si>
    <t>6. melléklet a 6/2016. (V.10) önkormányzati rendelethez</t>
  </si>
  <si>
    <t>7. melléklet a 6/2016. (V.10) önkormányzati rendelethez</t>
  </si>
  <si>
    <t>8. melléklet a 6/2016. (V.10) önkormányzati rendelethez</t>
  </si>
  <si>
    <t>9. melléklet a 6/2016. (V.10) önkormányzati rendelethez</t>
  </si>
  <si>
    <t>9A. melléklet a 6/2016. (V.10) önkormányzati rendelethez</t>
  </si>
  <si>
    <t>10. melléklet a 6/2016. (V.10) önkormányzati rendelethez</t>
  </si>
  <si>
    <t>11. melléklet a 6/2016. (V.10) önkormányzati rendelethez</t>
  </si>
  <si>
    <t>12. melléklet a 6/2016. (V.10) önkormányzati rendelethez</t>
  </si>
  <si>
    <t>13. melléklet a 6/2016. (V.10) önkormányzati rendelethez</t>
  </si>
  <si>
    <t>14. melléklet a 6/2016. (V.10) önkormányzati rendelethez</t>
  </si>
  <si>
    <t>15. melléklet a 6/2016. (V.10) önkormányzati rendelethez</t>
  </si>
  <si>
    <t>15A. melléklet a 6/2016. (V.10) önkormányzati rendelethez</t>
  </si>
  <si>
    <t>16. melléklet a 6/2016. (V.10) önkormányzati rendelethez</t>
  </si>
  <si>
    <t>17. melléklet a 6/2016. (V.10) önkormányzati rendelethez</t>
  </si>
  <si>
    <t>17A. melléklet a 6/2016. (V.10) önkormányzati rendelethez</t>
  </si>
  <si>
    <t>18. melléklet a 6/2016. (V.10) önkormányzati rendelethez</t>
  </si>
  <si>
    <t>SOROKPOLÁNY KÖZSÉG ÖNKORMÁNYZAT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</si>
  <si>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</si>
  <si>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</si>
  <si>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</si>
  <si>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</si>
  <si>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</si>
  <si>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</si>
  <si>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</si>
  <si>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</si>
  <si>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</si>
  <si>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</si>
  <si>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</si>
  <si>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</si>
  <si>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</si>
  <si>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</si>
  <si>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</si>
  <si>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</si>
  <si>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</si>
  <si>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</si>
  <si>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</si>
  <si>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</si>
  <si>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</si>
  <si>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</si>
  <si>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</si>
  <si>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</si>
  <si>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</si>
  <si>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</si>
  <si>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</si>
  <si>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</si>
  <si>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</si>
  <si>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</si>
  <si>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</si>
  <si>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</si>
  <si>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</si>
  <si>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</si>
  <si>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</si>
  <si>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</si>
  <si>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</si>
  <si>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</si>
  <si>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</si>
  <si>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</si>
  <si>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</si>
  <si>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</si>
  <si>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</si>
  <si>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</si>
  <si>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</si>
  <si>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</si>
  <si>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</si>
  <si>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</si>
  <si>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</si>
  <si>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</si>
  <si>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</si>
  <si>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</si>
  <si>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</si>
  <si>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</si>
  <si>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</si>
  <si>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</si>
  <si>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</si>
  <si>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</si>
  <si>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</si>
  <si>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</si>
  <si>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</si>
  <si>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</si>
  <si>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</si>
  <si>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</si>
  <si>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</si>
  <si>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</si>
  <si>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</si>
  <si>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</si>
  <si>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</si>
  <si>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</si>
  <si>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</si>
  <si>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</si>
  <si>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</si>
  <si>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</si>
  <si>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</si>
  <si>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</si>
  <si>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</si>
  <si>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</si>
  <si>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</si>
  <si>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</si>
  <si>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</si>
  <si>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</si>
  <si>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</si>
  <si>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</si>
  <si>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</si>
  <si>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</si>
  <si>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</si>
  <si>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</si>
  <si>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</si>
  <si>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</si>
  <si>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</si>
  <si>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</si>
  <si>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</si>
  <si>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</si>
  <si>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</si>
  <si>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</si>
  <si>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</si>
  <si>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</si>
  <si>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</si>
  <si>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</si>
  <si>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</si>
  <si>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</si>
  <si>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</si>
  <si>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</si>
  <si>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</si>
  <si>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</si>
  <si>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</si>
  <si>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</si>
  <si>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</si>
  <si>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</si>
  <si>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</si>
  <si>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</si>
  <si>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</si>
  <si>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</si>
  <si>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</si>
  <si>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</si>
  <si>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</si>
  <si>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</si>
  <si>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</si>
  <si>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</si>
  <si>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</si>
  <si>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</si>
  <si>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</si>
  <si>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</si>
  <si>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</si>
  <si>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</si>
  <si>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</si>
  <si>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</si>
  <si>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</si>
  <si>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</si>
  <si>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</si>
  <si>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</si>
  <si>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</si>
  <si>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</si>
  <si>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</si>
  <si>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</si>
  <si>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</si>
  <si>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</si>
  <si>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</si>
  <si>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</si>
  <si>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</si>
  <si>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</si>
  <si>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</si>
  <si>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</si>
  <si>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</si>
  <si>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</si>
  <si>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</si>
  <si>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</si>
  <si>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</si>
  <si>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</si>
  <si>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</si>
  <si>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</si>
  <si>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</si>
  <si>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</si>
  <si>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</si>
  <si>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</si>
  <si>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</si>
  <si>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</si>
  <si>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</si>
  <si>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</si>
  <si>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</si>
  <si>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</si>
  <si>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</si>
  <si>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</si>
  <si>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</si>
  <si>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</si>
  <si>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</si>
  <si>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</si>
  <si>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</si>
  <si>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</si>
  <si>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</si>
  <si>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</si>
  <si>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</si>
  <si>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</si>
  <si>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</si>
  <si>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</si>
  <si>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</si>
  <si>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</si>
  <si>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</si>
  <si>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</si>
  <si>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</si>
  <si>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</si>
  <si>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</si>
  <si>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</si>
  <si>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</si>
  <si>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</si>
  <si>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</si>
  <si>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</si>
  <si>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</si>
  <si>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</si>
  <si>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</si>
  <si>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</si>
  <si>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</si>
  <si>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</si>
  <si>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</si>
  <si>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</si>
  <si>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</si>
  <si>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</si>
  <si>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</si>
  <si>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</si>
  <si>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</si>
  <si>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</si>
  <si>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</si>
  <si>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</si>
  <si>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</si>
  <si>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</si>
  <si>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</si>
  <si>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</si>
  <si>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</si>
  <si>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</si>
  <si>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</si>
  <si>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</si>
  <si>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</si>
  <si>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</si>
  <si>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</si>
  <si>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</si>
  <si>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</si>
  <si>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</si>
  <si>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</si>
  <si>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</si>
  <si>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</si>
  <si>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</si>
  <si>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</si>
  <si>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</si>
  <si>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</si>
  <si>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</si>
  <si>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</si>
  <si>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</si>
  <si>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</si>
  <si>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</si>
  <si>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</si>
  <si>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</si>
  <si>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</si>
  <si>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</si>
  <si>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</si>
  <si>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</si>
  <si>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</si>
  <si>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</si>
  <si>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Központi, irányító szervi támogatások folyósítása működési célra</t>
  </si>
  <si>
    <t>Központi, irányító szervi támogatások folyósítása felhalmozási célra</t>
  </si>
  <si>
    <t>ÖSSZESEN</t>
  </si>
  <si>
    <t>Irányító szervi támogatások folyósítása (E Ft)</t>
  </si>
  <si>
    <t>ÖSSZESEN:</t>
  </si>
  <si>
    <t>eredeti ei.</t>
  </si>
  <si>
    <t>Sorokpolányi Bóbita Óvoda</t>
  </si>
  <si>
    <t xml:space="preserve">  </t>
  </si>
  <si>
    <t>Sorokpolány Község Önkormányzat 2015. évi zárszámadása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</si>
  <si>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</si>
  <si>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</si>
  <si>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</si>
  <si>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</si>
  <si>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</si>
  <si>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</si>
  <si>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</si>
  <si>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</si>
  <si>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</si>
  <si>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</si>
  <si>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Rovat-
szám</t>
  </si>
  <si>
    <t>Lakosságnak juttatott támogatások, szociális, rászorultsági jellegű ellátások (E Ft)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</si>
  <si>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</si>
  <si>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</si>
  <si>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</si>
  <si>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</si>
  <si>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</si>
  <si>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</si>
  <si>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</si>
  <si>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</si>
  <si>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</si>
  <si>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</si>
  <si>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</si>
  <si>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</si>
  <si>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</si>
  <si>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</si>
  <si>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</si>
  <si>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</si>
  <si>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</si>
  <si>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</si>
  <si>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</si>
  <si>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</si>
  <si>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</si>
  <si>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</si>
  <si>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</si>
  <si>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</si>
  <si>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</si>
  <si>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</si>
  <si>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</si>
  <si>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</si>
  <si>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</si>
  <si>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</si>
  <si>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</si>
  <si>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</si>
  <si>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</si>
  <si>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</si>
  <si>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</si>
  <si>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</si>
  <si>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</si>
  <si>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</si>
  <si>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</si>
  <si>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</si>
  <si>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</si>
  <si>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</si>
  <si>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</si>
  <si>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</si>
  <si>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</si>
  <si>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</si>
  <si>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</si>
  <si>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</si>
  <si>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</si>
  <si>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</si>
  <si>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</si>
  <si>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</si>
  <si>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</si>
  <si>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</si>
  <si>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</si>
  <si>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</si>
  <si>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</si>
  <si>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</si>
  <si>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</si>
  <si>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</si>
  <si>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</si>
  <si>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</si>
  <si>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</si>
  <si>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</si>
  <si>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</si>
  <si>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</si>
  <si>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</si>
  <si>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</si>
  <si>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</si>
  <si>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</si>
  <si>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</si>
  <si>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</si>
  <si>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</si>
  <si>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</si>
  <si>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</si>
  <si>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</si>
  <si>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</si>
  <si>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</si>
  <si>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</si>
  <si>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</si>
  <si>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</si>
  <si>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</si>
  <si>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</si>
  <si>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</si>
  <si>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</si>
  <si>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</si>
  <si>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</si>
  <si>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</si>
  <si>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</si>
  <si>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</si>
  <si>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</si>
  <si>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</si>
  <si>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</si>
  <si>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</si>
  <si>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</si>
  <si>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</si>
  <si>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</si>
  <si>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</si>
  <si>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</si>
  <si>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</si>
  <si>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</si>
  <si>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</si>
  <si>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</si>
  <si>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</si>
  <si>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</si>
  <si>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</si>
  <si>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</si>
  <si>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</si>
  <si>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</si>
  <si>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</si>
  <si>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</si>
  <si>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</si>
  <si>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</si>
  <si>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 költségvetési év azon fejlesztései, amelyek megvalósításához a Gst. 3. § (1) bekezdése szerinti adósságot keletkeztető ügylet megkötése vált szükségessé (E 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</si>
  <si>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</si>
  <si>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</si>
  <si>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</si>
  <si>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</si>
  <si>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</si>
  <si>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</si>
  <si>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</si>
  <si>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 helyi önkormányzat mérlege (E Ft)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</si>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</sst>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4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b/>
      <i/>
      <u/>
      <sz val="12"/>
      <color indexed="8"/>
      <name val="Bookman Old Style"/>
      <family val="1"/>
      <charset val="238"/>
    </font>
    <font>
      <sz val="10"/>
      <name val="MS Sans Serif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13" fillId="0" borderId="0"/>
  </cellStyleXfs>
  <cellXfs count="488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Border="1"/>
    <xf numFmtId="0" fontId="22" fillId="0" borderId="1" xfId="0" applyFont="1" applyBorder="1"/>
    <xf numFmtId="0" fontId="2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3" fillId="0" borderId="0" xfId="0" applyFont="1"/>
    <xf numFmtId="0" fontId="6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28" fillId="0" borderId="1" xfId="0" applyFont="1" applyBorder="1" applyAlignment="1">
      <alignment wrapText="1"/>
    </xf>
    <xf numFmtId="0" fontId="29" fillId="0" borderId="1" xfId="0" applyFont="1" applyBorder="1"/>
    <xf numFmtId="0" fontId="30" fillId="0" borderId="0" xfId="1" applyFont="1" applyAlignment="1" applyProtection="1"/>
    <xf numFmtId="0" fontId="31" fillId="0" borderId="0" xfId="0" applyFont="1"/>
    <xf numFmtId="0" fontId="3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3" fillId="0" borderId="1" xfId="0" applyFont="1" applyBorder="1" applyAlignment="1">
      <alignment wrapText="1"/>
    </xf>
    <xf numFmtId="0" fontId="21" fillId="2" borderId="1" xfId="0" applyFont="1" applyFill="1" applyBorder="1"/>
    <xf numFmtId="0" fontId="25" fillId="0" borderId="0" xfId="0" applyFont="1" applyAlignment="1">
      <alignment horizontal="center"/>
    </xf>
    <xf numFmtId="0" fontId="19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3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34" fillId="0" borderId="0" xfId="0" applyFont="1"/>
    <xf numFmtId="0" fontId="22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3" fillId="0" borderId="1" xfId="0" applyFont="1" applyBorder="1" applyAlignment="1">
      <alignment horizontal="center" wrapText="1"/>
    </xf>
    <xf numFmtId="0" fontId="21" fillId="0" borderId="0" xfId="0" applyFont="1"/>
    <xf numFmtId="0" fontId="3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3" fillId="0" borderId="1" xfId="0" applyFont="1" applyBorder="1"/>
    <xf numFmtId="0" fontId="8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/>
    <xf numFmtId="0" fontId="19" fillId="4" borderId="1" xfId="0" applyFont="1" applyFill="1" applyBorder="1"/>
    <xf numFmtId="0" fontId="19" fillId="5" borderId="1" xfId="0" applyFont="1" applyFill="1" applyBorder="1"/>
    <xf numFmtId="0" fontId="6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19" fillId="7" borderId="1" xfId="0" applyFont="1" applyFill="1" applyBorder="1"/>
    <xf numFmtId="0" fontId="23" fillId="5" borderId="1" xfId="0" applyFont="1" applyFill="1" applyBorder="1"/>
    <xf numFmtId="0" fontId="24" fillId="5" borderId="1" xfId="0" applyFont="1" applyFill="1" applyBorder="1"/>
    <xf numFmtId="0" fontId="0" fillId="8" borderId="1" xfId="0" applyFill="1" applyBorder="1"/>
    <xf numFmtId="0" fontId="21" fillId="0" borderId="1" xfId="0" applyFont="1" applyBorder="1" applyAlignment="1">
      <alignment horizontal="center" wrapText="1"/>
    </xf>
    <xf numFmtId="0" fontId="21" fillId="5" borderId="1" xfId="0" applyFont="1" applyFill="1" applyBorder="1"/>
    <xf numFmtId="0" fontId="6" fillId="3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6" fillId="5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0" fontId="0" fillId="0" borderId="0" xfId="0" applyAlignment="1">
      <alignment horizontal="right"/>
    </xf>
    <xf numFmtId="0" fontId="33" fillId="0" borderId="2" xfId="0" applyFont="1" applyBorder="1" applyAlignment="1">
      <alignment horizontal="center" wrapText="1"/>
    </xf>
    <xf numFmtId="0" fontId="15" fillId="0" borderId="1" xfId="0" applyFont="1" applyBorder="1"/>
    <xf numFmtId="0" fontId="15" fillId="4" borderId="1" xfId="0" applyFont="1" applyFill="1" applyBorder="1"/>
    <xf numFmtId="0" fontId="15" fillId="5" borderId="1" xfId="0" applyFont="1" applyFill="1" applyBorder="1"/>
    <xf numFmtId="0" fontId="15" fillId="6" borderId="1" xfId="0" applyFont="1" applyFill="1" applyBorder="1"/>
    <xf numFmtId="0" fontId="10" fillId="0" borderId="1" xfId="0" applyFont="1" applyBorder="1"/>
    <xf numFmtId="0" fontId="10" fillId="5" borderId="1" xfId="0" applyFont="1" applyFill="1" applyBorder="1"/>
    <xf numFmtId="0" fontId="10" fillId="3" borderId="1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4" borderId="3" xfId="0" applyFont="1" applyFill="1" applyBorder="1"/>
    <xf numFmtId="0" fontId="19" fillId="5" borderId="3" xfId="0" applyFont="1" applyFill="1" applyBorder="1"/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19" fillId="7" borderId="3" xfId="0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wrapText="1"/>
    </xf>
    <xf numFmtId="0" fontId="15" fillId="0" borderId="4" xfId="0" applyFont="1" applyBorder="1"/>
    <xf numFmtId="0" fontId="19" fillId="0" borderId="5" xfId="0" applyFont="1" applyBorder="1"/>
    <xf numFmtId="0" fontId="10" fillId="0" borderId="4" xfId="0" applyFont="1" applyBorder="1"/>
    <xf numFmtId="0" fontId="10" fillId="0" borderId="5" xfId="0" applyFont="1" applyBorder="1"/>
    <xf numFmtId="0" fontId="19" fillId="4" borderId="5" xfId="0" applyFont="1" applyFill="1" applyBorder="1"/>
    <xf numFmtId="0" fontId="15" fillId="4" borderId="4" xfId="0" applyFont="1" applyFill="1" applyBorder="1"/>
    <xf numFmtId="0" fontId="10" fillId="5" borderId="4" xfId="0" applyFont="1" applyFill="1" applyBorder="1"/>
    <xf numFmtId="0" fontId="10" fillId="5" borderId="5" xfId="0" applyFont="1" applyFill="1" applyBorder="1"/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10" fillId="3" borderId="4" xfId="0" applyFont="1" applyFill="1" applyBorder="1"/>
    <xf numFmtId="0" fontId="10" fillId="3" borderId="5" xfId="0" applyFont="1" applyFill="1" applyBorder="1"/>
    <xf numFmtId="0" fontId="19" fillId="0" borderId="2" xfId="0" applyFont="1" applyBorder="1"/>
    <xf numFmtId="0" fontId="19" fillId="4" borderId="2" xfId="0" applyFont="1" applyFill="1" applyBorder="1"/>
    <xf numFmtId="0" fontId="19" fillId="5" borderId="2" xfId="0" applyFont="1" applyFill="1" applyBorder="1"/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19" fillId="7" borderId="2" xfId="0" applyFont="1" applyFill="1" applyBorder="1"/>
    <xf numFmtId="0" fontId="19" fillId="0" borderId="4" xfId="0" applyFont="1" applyBorder="1"/>
    <xf numFmtId="0" fontId="19" fillId="4" borderId="4" xfId="0" applyFont="1" applyFill="1" applyBorder="1"/>
    <xf numFmtId="0" fontId="19" fillId="5" borderId="4" xfId="0" applyFont="1" applyFill="1" applyBorder="1"/>
    <xf numFmtId="0" fontId="19" fillId="5" borderId="5" xfId="0" applyFont="1" applyFill="1" applyBorder="1"/>
    <xf numFmtId="0" fontId="19" fillId="7" borderId="4" xfId="0" applyFont="1" applyFill="1" applyBorder="1"/>
    <xf numFmtId="0" fontId="19" fillId="7" borderId="5" xfId="0" applyFont="1" applyFill="1" applyBorder="1"/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39" fillId="4" borderId="2" xfId="0" applyFont="1" applyFill="1" applyBorder="1"/>
    <xf numFmtId="164" fontId="4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23" fillId="7" borderId="2" xfId="0" applyFont="1" applyFill="1" applyBorder="1"/>
    <xf numFmtId="0" fontId="4" fillId="0" borderId="6" xfId="0" applyNumberFormat="1" applyFont="1" applyFill="1" applyBorder="1" applyAlignment="1">
      <alignment vertical="center"/>
    </xf>
    <xf numFmtId="165" fontId="4" fillId="0" borderId="6" xfId="0" applyNumberFormat="1" applyFont="1" applyFill="1" applyBorder="1" applyAlignment="1">
      <alignment vertical="center"/>
    </xf>
    <xf numFmtId="165" fontId="3" fillId="0" borderId="6" xfId="0" applyNumberFormat="1" applyFont="1" applyFill="1" applyBorder="1" applyAlignment="1">
      <alignment vertical="center"/>
    </xf>
    <xf numFmtId="165" fontId="10" fillId="0" borderId="6" xfId="0" applyNumberFormat="1" applyFont="1" applyFill="1" applyBorder="1" applyAlignment="1">
      <alignment vertical="center"/>
    </xf>
    <xf numFmtId="165" fontId="10" fillId="4" borderId="6" xfId="0" applyNumberFormat="1" applyFont="1" applyFill="1" applyBorder="1" applyAlignment="1">
      <alignment vertical="center"/>
    </xf>
    <xf numFmtId="165" fontId="5" fillId="5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24" fillId="7" borderId="6" xfId="0" applyFont="1" applyFill="1" applyBorder="1"/>
    <xf numFmtId="0" fontId="0" fillId="0" borderId="0" xfId="0" applyAlignment="1">
      <alignment horizontal="center"/>
    </xf>
    <xf numFmtId="0" fontId="10" fillId="7" borderId="1" xfId="0" applyFont="1" applyFill="1" applyBorder="1"/>
    <xf numFmtId="0" fontId="39" fillId="8" borderId="2" xfId="0" applyFont="1" applyFill="1" applyBorder="1"/>
    <xf numFmtId="0" fontId="8" fillId="5" borderId="2" xfId="0" applyFont="1" applyFill="1" applyBorder="1" applyAlignment="1">
      <alignment horizontal="left" vertical="center" wrapText="1"/>
    </xf>
    <xf numFmtId="0" fontId="23" fillId="6" borderId="2" xfId="0" applyFont="1" applyFill="1" applyBorder="1"/>
    <xf numFmtId="0" fontId="15" fillId="0" borderId="3" xfId="0" applyFont="1" applyBorder="1"/>
    <xf numFmtId="0" fontId="15" fillId="5" borderId="3" xfId="0" applyFont="1" applyFill="1" applyBorder="1"/>
    <xf numFmtId="0" fontId="15" fillId="6" borderId="3" xfId="0" applyFont="1" applyFill="1" applyBorder="1"/>
    <xf numFmtId="0" fontId="10" fillId="5" borderId="3" xfId="0" applyFont="1" applyFill="1" applyBorder="1"/>
    <xf numFmtId="0" fontId="10" fillId="7" borderId="3" xfId="0" applyFont="1" applyFill="1" applyBorder="1"/>
    <xf numFmtId="0" fontId="4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15" fillId="0" borderId="2" xfId="0" applyFont="1" applyBorder="1"/>
    <xf numFmtId="0" fontId="15" fillId="5" borderId="2" xfId="0" applyFont="1" applyFill="1" applyBorder="1"/>
    <xf numFmtId="0" fontId="15" fillId="6" borderId="2" xfId="0" applyFont="1" applyFill="1" applyBorder="1"/>
    <xf numFmtId="0" fontId="10" fillId="5" borderId="2" xfId="0" applyFont="1" applyFill="1" applyBorder="1"/>
    <xf numFmtId="0" fontId="10" fillId="7" borderId="2" xfId="0" applyFont="1" applyFill="1" applyBorder="1"/>
    <xf numFmtId="0" fontId="0" fillId="0" borderId="3" xfId="0" applyBorder="1"/>
    <xf numFmtId="0" fontId="0" fillId="8" borderId="3" xfId="0" applyFill="1" applyBorder="1"/>
    <xf numFmtId="0" fontId="0" fillId="5" borderId="3" xfId="0" applyFill="1" applyBorder="1"/>
    <xf numFmtId="0" fontId="0" fillId="6" borderId="3" xfId="0" applyFill="1" applyBorder="1"/>
    <xf numFmtId="0" fontId="0" fillId="7" borderId="3" xfId="0" applyFill="1" applyBorder="1"/>
    <xf numFmtId="0" fontId="0" fillId="0" borderId="4" xfId="0" applyBorder="1"/>
    <xf numFmtId="0" fontId="0" fillId="0" borderId="5" xfId="0" applyBorder="1"/>
    <xf numFmtId="0" fontId="0" fillId="8" borderId="4" xfId="0" applyFill="1" applyBorder="1"/>
    <xf numFmtId="0" fontId="0" fillId="8" borderId="5" xfId="0" applyFill="1" applyBorder="1"/>
    <xf numFmtId="0" fontId="0" fillId="5" borderId="4" xfId="0" applyFill="1" applyBorder="1"/>
    <xf numFmtId="0" fontId="0" fillId="5" borderId="5" xfId="0" applyFill="1" applyBorder="1"/>
    <xf numFmtId="0" fontId="0" fillId="6" borderId="4" xfId="0" applyFill="1" applyBorder="1"/>
    <xf numFmtId="0" fontId="0" fillId="6" borderId="5" xfId="0" applyFill="1" applyBorder="1"/>
    <xf numFmtId="0" fontId="0" fillId="7" borderId="4" xfId="0" applyFill="1" applyBorder="1"/>
    <xf numFmtId="0" fontId="0" fillId="7" borderId="5" xfId="0" applyFill="1" applyBorder="1"/>
    <xf numFmtId="0" fontId="0" fillId="0" borderId="2" xfId="0" applyBorder="1"/>
    <xf numFmtId="0" fontId="0" fillId="8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15" fillId="0" borderId="5" xfId="0" applyFont="1" applyBorder="1"/>
    <xf numFmtId="0" fontId="15" fillId="4" borderId="5" xfId="0" applyFont="1" applyFill="1" applyBorder="1"/>
    <xf numFmtId="0" fontId="15" fillId="5" borderId="4" xfId="0" applyFont="1" applyFill="1" applyBorder="1"/>
    <xf numFmtId="0" fontId="15" fillId="5" borderId="5" xfId="0" applyFont="1" applyFill="1" applyBorder="1"/>
    <xf numFmtId="0" fontId="15" fillId="6" borderId="4" xfId="0" applyFont="1" applyFill="1" applyBorder="1"/>
    <xf numFmtId="0" fontId="15" fillId="6" borderId="5" xfId="0" applyFont="1" applyFill="1" applyBorder="1"/>
    <xf numFmtId="0" fontId="10" fillId="7" borderId="4" xfId="0" applyFont="1" applyFill="1" applyBorder="1"/>
    <xf numFmtId="0" fontId="10" fillId="7" borderId="5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/>
    </xf>
    <xf numFmtId="0" fontId="23" fillId="3" borderId="2" xfId="0" applyFont="1" applyFill="1" applyBorder="1"/>
    <xf numFmtId="0" fontId="24" fillId="3" borderId="6" xfId="0" applyFont="1" applyFill="1" applyBorder="1"/>
    <xf numFmtId="0" fontId="41" fillId="0" borderId="0" xfId="0" applyFont="1"/>
    <xf numFmtId="3" fontId="14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  <xf numFmtId="3" fontId="9" fillId="3" borderId="1" xfId="0" applyNumberFormat="1" applyFont="1" applyFill="1" applyBorder="1" applyAlignment="1">
      <alignment horizontal="right" vertical="top" wrapText="1"/>
    </xf>
    <xf numFmtId="0" fontId="41" fillId="0" borderId="1" xfId="0" applyFont="1" applyBorder="1"/>
    <xf numFmtId="0" fontId="42" fillId="0" borderId="1" xfId="0" applyFont="1" applyBorder="1"/>
    <xf numFmtId="0" fontId="0" fillId="0" borderId="0" xfId="0" applyFont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10" fillId="0" borderId="2" xfId="0" applyFont="1" applyBorder="1"/>
    <xf numFmtId="0" fontId="10" fillId="0" borderId="3" xfId="0" applyFont="1" applyBorder="1"/>
    <xf numFmtId="0" fontId="15" fillId="8" borderId="3" xfId="0" applyFont="1" applyFill="1" applyBorder="1"/>
    <xf numFmtId="0" fontId="15" fillId="8" borderId="1" xfId="0" applyFont="1" applyFill="1" applyBorder="1"/>
    <xf numFmtId="0" fontId="15" fillId="8" borderId="2" xfId="0" applyFont="1" applyFill="1" applyBorder="1"/>
    <xf numFmtId="0" fontId="15" fillId="8" borderId="4" xfId="0" applyFont="1" applyFill="1" applyBorder="1"/>
    <xf numFmtId="0" fontId="15" fillId="8" borderId="5" xfId="0" applyFont="1" applyFill="1" applyBorder="1"/>
    <xf numFmtId="0" fontId="10" fillId="0" borderId="7" xfId="0" applyFont="1" applyFill="1" applyBorder="1"/>
    <xf numFmtId="0" fontId="14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/>
    </xf>
    <xf numFmtId="0" fontId="14" fillId="0" borderId="4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14" fillId="0" borderId="4" xfId="0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/>
    </xf>
    <xf numFmtId="0" fontId="9" fillId="5" borderId="5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/>
    </xf>
    <xf numFmtId="0" fontId="10" fillId="3" borderId="5" xfId="0" applyFont="1" applyFill="1" applyBorder="1" applyAlignment="1">
      <alignment horizontal="right"/>
    </xf>
    <xf numFmtId="0" fontId="14" fillId="0" borderId="2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wrapText="1"/>
    </xf>
    <xf numFmtId="0" fontId="14" fillId="0" borderId="3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5" borderId="3" xfId="0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right"/>
    </xf>
    <xf numFmtId="0" fontId="10" fillId="7" borderId="1" xfId="0" applyFont="1" applyFill="1" applyBorder="1" applyAlignment="1">
      <alignment horizontal="right"/>
    </xf>
    <xf numFmtId="0" fontId="10" fillId="7" borderId="2" xfId="0" applyFont="1" applyFill="1" applyBorder="1" applyAlignment="1">
      <alignment horizontal="right"/>
    </xf>
    <xf numFmtId="0" fontId="10" fillId="7" borderId="4" xfId="0" applyFont="1" applyFill="1" applyBorder="1" applyAlignment="1">
      <alignment horizontal="right"/>
    </xf>
    <xf numFmtId="0" fontId="10" fillId="7" borderId="5" xfId="0" applyFont="1" applyFill="1" applyBorder="1" applyAlignment="1">
      <alignment horizontal="right"/>
    </xf>
    <xf numFmtId="0" fontId="15" fillId="0" borderId="3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0" fontId="21" fillId="0" borderId="3" xfId="0" applyNumberFormat="1" applyFont="1" applyFill="1" applyBorder="1" applyAlignment="1">
      <alignment vertical="center"/>
    </xf>
    <xf numFmtId="0" fontId="21" fillId="0" borderId="1" xfId="0" applyNumberFormat="1" applyFont="1" applyFill="1" applyBorder="1" applyAlignment="1">
      <alignment vertical="center"/>
    </xf>
    <xf numFmtId="0" fontId="21" fillId="0" borderId="2" xfId="0" applyFont="1" applyBorder="1"/>
    <xf numFmtId="0" fontId="21" fillId="0" borderId="4" xfId="0" applyFont="1" applyBorder="1"/>
    <xf numFmtId="0" fontId="21" fillId="0" borderId="5" xfId="0" applyFont="1" applyBorder="1"/>
    <xf numFmtId="0" fontId="21" fillId="0" borderId="3" xfId="0" applyFont="1" applyBorder="1"/>
    <xf numFmtId="0" fontId="41" fillId="0" borderId="3" xfId="0" applyFont="1" applyBorder="1"/>
    <xf numFmtId="0" fontId="41" fillId="0" borderId="2" xfId="0" applyFont="1" applyBorder="1"/>
    <xf numFmtId="0" fontId="15" fillId="4" borderId="3" xfId="0" applyFont="1" applyFill="1" applyBorder="1"/>
    <xf numFmtId="0" fontId="15" fillId="4" borderId="2" xfId="0" applyFont="1" applyFill="1" applyBorder="1"/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41" fillId="0" borderId="3" xfId="0" applyNumberFormat="1" applyFont="1" applyFill="1" applyBorder="1" applyAlignment="1">
      <alignment vertical="center"/>
    </xf>
    <xf numFmtId="0" fontId="41" fillId="0" borderId="1" xfId="0" applyNumberFormat="1" applyFont="1" applyFill="1" applyBorder="1" applyAlignment="1">
      <alignment vertical="center"/>
    </xf>
    <xf numFmtId="0" fontId="41" fillId="0" borderId="4" xfId="0" applyFont="1" applyBorder="1"/>
    <xf numFmtId="0" fontId="41" fillId="0" borderId="5" xfId="0" applyFont="1" applyBorder="1"/>
    <xf numFmtId="0" fontId="15" fillId="4" borderId="3" xfId="0" applyNumberFormat="1" applyFont="1" applyFill="1" applyBorder="1" applyAlignment="1">
      <alignment vertical="center"/>
    </xf>
    <xf numFmtId="0" fontId="15" fillId="4" borderId="1" xfId="0" applyNumberFormat="1" applyFont="1" applyFill="1" applyBorder="1" applyAlignment="1">
      <alignment vertical="center"/>
    </xf>
    <xf numFmtId="0" fontId="10" fillId="5" borderId="3" xfId="0" applyNumberFormat="1" applyFont="1" applyFill="1" applyBorder="1" applyAlignment="1">
      <alignment vertical="center"/>
    </xf>
    <xf numFmtId="0" fontId="10" fillId="5" borderId="1" xfId="0" applyNumberFormat="1" applyFont="1" applyFill="1" applyBorder="1" applyAlignment="1">
      <alignment vertical="center"/>
    </xf>
    <xf numFmtId="0" fontId="10" fillId="7" borderId="3" xfId="0" applyNumberFormat="1" applyFont="1" applyFill="1" applyBorder="1" applyAlignment="1">
      <alignment vertical="center"/>
    </xf>
    <xf numFmtId="0" fontId="10" fillId="7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10" fillId="10" borderId="6" xfId="0" applyFont="1" applyFill="1" applyBorder="1" applyAlignment="1">
      <alignment horizontal="left" vertical="center"/>
    </xf>
    <xf numFmtId="0" fontId="10" fillId="10" borderId="4" xfId="0" applyFont="1" applyFill="1" applyBorder="1"/>
    <xf numFmtId="0" fontId="10" fillId="10" borderId="1" xfId="0" applyFont="1" applyFill="1" applyBorder="1"/>
    <xf numFmtId="0" fontId="10" fillId="10" borderId="5" xfId="0" applyFont="1" applyFill="1" applyBorder="1"/>
    <xf numFmtId="0" fontId="15" fillId="0" borderId="0" xfId="0" applyFont="1"/>
    <xf numFmtId="0" fontId="4" fillId="0" borderId="5" xfId="0" applyFont="1" applyBorder="1"/>
    <xf numFmtId="0" fontId="6" fillId="0" borderId="1" xfId="3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0" xfId="0" applyFill="1" applyBorder="1"/>
    <xf numFmtId="0" fontId="10" fillId="0" borderId="0" xfId="0" applyFont="1"/>
    <xf numFmtId="0" fontId="32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wrapText="1"/>
    </xf>
    <xf numFmtId="0" fontId="20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1" fillId="3" borderId="3" xfId="0" applyFont="1" applyFill="1" applyBorder="1"/>
    <xf numFmtId="0" fontId="41" fillId="3" borderId="3" xfId="0" applyFont="1" applyFill="1" applyBorder="1"/>
    <xf numFmtId="0" fontId="3" fillId="0" borderId="3" xfId="0" applyFont="1" applyBorder="1" applyAlignment="1">
      <alignment horizontal="center" wrapText="1"/>
    </xf>
    <xf numFmtId="0" fontId="21" fillId="7" borderId="3" xfId="0" applyFont="1" applyFill="1" applyBorder="1"/>
    <xf numFmtId="0" fontId="41" fillId="7" borderId="3" xfId="0" applyFont="1" applyFill="1" applyBorder="1"/>
    <xf numFmtId="0" fontId="15" fillId="3" borderId="4" xfId="0" applyFont="1" applyFill="1" applyBorder="1"/>
    <xf numFmtId="0" fontId="15" fillId="3" borderId="5" xfId="0" applyFont="1" applyFill="1" applyBorder="1"/>
    <xf numFmtId="0" fontId="41" fillId="3" borderId="4" xfId="0" applyFont="1" applyFill="1" applyBorder="1"/>
    <xf numFmtId="0" fontId="41" fillId="3" borderId="5" xfId="0" applyFont="1" applyFill="1" applyBorder="1"/>
    <xf numFmtId="0" fontId="41" fillId="0" borderId="8" xfId="0" applyFont="1" applyBorder="1"/>
    <xf numFmtId="0" fontId="41" fillId="0" borderId="9" xfId="0" applyFont="1" applyBorder="1"/>
    <xf numFmtId="0" fontId="3" fillId="0" borderId="4" xfId="0" applyFont="1" applyBorder="1" applyAlignment="1">
      <alignment horizontal="center" wrapText="1"/>
    </xf>
    <xf numFmtId="0" fontId="21" fillId="7" borderId="4" xfId="0" applyFont="1" applyFill="1" applyBorder="1"/>
    <xf numFmtId="0" fontId="21" fillId="7" borderId="5" xfId="0" applyFont="1" applyFill="1" applyBorder="1"/>
    <xf numFmtId="0" fontId="41" fillId="7" borderId="4" xfId="0" applyFont="1" applyFill="1" applyBorder="1"/>
    <xf numFmtId="0" fontId="41" fillId="7" borderId="5" xfId="0" applyFont="1" applyFill="1" applyBorder="1"/>
    <xf numFmtId="0" fontId="21" fillId="3" borderId="2" xfId="0" applyFont="1" applyFill="1" applyBorder="1"/>
    <xf numFmtId="0" fontId="41" fillId="3" borderId="2" xfId="0" applyFont="1" applyFill="1" applyBorder="1"/>
    <xf numFmtId="0" fontId="21" fillId="7" borderId="2" xfId="0" applyFont="1" applyFill="1" applyBorder="1"/>
    <xf numFmtId="0" fontId="41" fillId="7" borderId="2" xfId="0" applyFont="1" applyFill="1" applyBorder="1"/>
    <xf numFmtId="0" fontId="21" fillId="3" borderId="4" xfId="0" applyFont="1" applyFill="1" applyBorder="1"/>
    <xf numFmtId="0" fontId="21" fillId="3" borderId="5" xfId="0" applyFont="1" applyFill="1" applyBorder="1"/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7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0" fillId="0" borderId="10" xfId="0" applyBorder="1"/>
    <xf numFmtId="0" fontId="26" fillId="0" borderId="6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33" fillId="0" borderId="4" xfId="0" applyFont="1" applyBorder="1"/>
    <xf numFmtId="0" fontId="33" fillId="0" borderId="5" xfId="0" applyFont="1" applyBorder="1"/>
    <xf numFmtId="0" fontId="42" fillId="0" borderId="4" xfId="0" applyFont="1" applyBorder="1"/>
    <xf numFmtId="0" fontId="42" fillId="0" borderId="5" xfId="0" applyFont="1" applyBorder="1"/>
    <xf numFmtId="0" fontId="6" fillId="9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vertical="center" wrapText="1"/>
    </xf>
    <xf numFmtId="0" fontId="33" fillId="0" borderId="3" xfId="0" applyFont="1" applyBorder="1"/>
    <xf numFmtId="0" fontId="6" fillId="0" borderId="6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3" fontId="14" fillId="0" borderId="4" xfId="0" applyNumberFormat="1" applyFont="1" applyBorder="1" applyAlignment="1">
      <alignment horizontal="right" vertical="top" wrapText="1"/>
    </xf>
    <xf numFmtId="3" fontId="14" fillId="0" borderId="5" xfId="0" applyNumberFormat="1" applyFont="1" applyBorder="1" applyAlignment="1">
      <alignment horizontal="right" vertical="top" wrapText="1"/>
    </xf>
    <xf numFmtId="3" fontId="9" fillId="0" borderId="4" xfId="0" applyNumberFormat="1" applyFont="1" applyBorder="1" applyAlignment="1">
      <alignment horizontal="right" vertical="top" wrapText="1"/>
    </xf>
    <xf numFmtId="3" fontId="9" fillId="0" borderId="5" xfId="0" applyNumberFormat="1" applyFont="1" applyBorder="1" applyAlignment="1">
      <alignment horizontal="right" vertical="top" wrapText="1"/>
    </xf>
    <xf numFmtId="3" fontId="9" fillId="3" borderId="4" xfId="0" applyNumberFormat="1" applyFont="1" applyFill="1" applyBorder="1" applyAlignment="1">
      <alignment horizontal="right" vertical="top" wrapText="1"/>
    </xf>
    <xf numFmtId="3" fontId="9" fillId="3" borderId="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8" xfId="0" applyFill="1" applyBorder="1"/>
    <xf numFmtId="0" fontId="19" fillId="4" borderId="1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3" borderId="3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9" fillId="3" borderId="2" xfId="0" applyFont="1" applyFill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/>
    <xf numFmtId="0" fontId="10" fillId="3" borderId="6" xfId="0" applyFont="1" applyFill="1" applyBorder="1" applyAlignment="1">
      <alignment horizontal="left" vertical="center"/>
    </xf>
    <xf numFmtId="0" fontId="32" fillId="0" borderId="0" xfId="0" applyFont="1" applyAlignment="1">
      <alignment horizontal="left" wrapText="1"/>
    </xf>
    <xf numFmtId="0" fontId="18" fillId="0" borderId="1" xfId="0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4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33" fillId="0" borderId="12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33" fillId="0" borderId="11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1" xfId="0" applyFont="1" applyBorder="1" applyAlignment="1"/>
    <xf numFmtId="0" fontId="18" fillId="0" borderId="5" xfId="0" applyFont="1" applyBorder="1" applyAlignment="1"/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/>
    <xf numFmtId="0" fontId="0" fillId="0" borderId="14" xfId="0" applyBorder="1" applyAlignment="1"/>
    <xf numFmtId="0" fontId="3" fillId="0" borderId="11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horizontal="center"/>
    </xf>
    <xf numFmtId="0" fontId="22" fillId="0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21" fillId="0" borderId="18" xfId="0" applyFont="1" applyBorder="1" applyAlignment="1"/>
    <xf numFmtId="0" fontId="0" fillId="0" borderId="19" xfId="0" applyBorder="1" applyAlignment="1"/>
    <xf numFmtId="0" fontId="3" fillId="0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3" fillId="0" borderId="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4">
    <cellStyle name="Hivatkozás" xfId="1" builtinId="8"/>
    <cellStyle name="Normál" xfId="0" builtinId="0"/>
    <cellStyle name="Normál 2" xfId="2"/>
    <cellStyle name="Normal_KTRSZJ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http://njt.hu/cgi_bin/njt_doc.cgi?docid=139876.243471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I34"/>
  <sheetViews>
    <sheetView workbookViewId="0"/>
  </sheetViews>
  <sheetFormatPr defaultRowHeight="15"/>
  <cols>
    <col min="1" max="1" width="85.5703125" customWidth="1"/>
  </cols>
  <sheetData>
    <row r="1" spans="1:9">
      <c r="A1" s="92" t="s">
        <v>461</v>
      </c>
    </row>
    <row r="3" spans="1:9" ht="18">
      <c r="A3" s="55" t="s">
        <v>737</v>
      </c>
    </row>
    <row r="4" spans="1:9" ht="50.25" customHeight="1">
      <c r="A4" s="42" t="s">
        <v>586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25" t="s">
        <v>85</v>
      </c>
      <c r="B7" s="4"/>
      <c r="C7" s="4"/>
      <c r="D7" s="4"/>
      <c r="E7" s="4"/>
      <c r="F7" s="4"/>
      <c r="G7" s="4"/>
      <c r="H7" s="4"/>
      <c r="I7" s="4"/>
    </row>
    <row r="8" spans="1:9">
      <c r="A8" s="25" t="s">
        <v>86</v>
      </c>
      <c r="B8" s="4"/>
      <c r="C8" s="4"/>
      <c r="D8" s="4"/>
      <c r="E8" s="4"/>
      <c r="F8" s="4"/>
      <c r="G8" s="4"/>
      <c r="H8" s="4"/>
      <c r="I8" s="4"/>
    </row>
    <row r="9" spans="1:9">
      <c r="A9" s="25" t="s">
        <v>87</v>
      </c>
      <c r="B9" s="4"/>
      <c r="C9" s="4"/>
      <c r="D9" s="4"/>
      <c r="E9" s="4"/>
      <c r="F9" s="4"/>
      <c r="G9" s="4"/>
      <c r="H9" s="4"/>
      <c r="I9" s="4"/>
    </row>
    <row r="10" spans="1:9">
      <c r="A10" s="25" t="s">
        <v>88</v>
      </c>
      <c r="B10" s="4"/>
      <c r="C10" s="4"/>
      <c r="D10" s="4"/>
      <c r="E10" s="4"/>
      <c r="F10" s="4"/>
      <c r="G10" s="4"/>
      <c r="H10" s="4"/>
      <c r="I10" s="4"/>
    </row>
    <row r="11" spans="1:9">
      <c r="A11" s="25" t="s">
        <v>89</v>
      </c>
      <c r="B11" s="4"/>
      <c r="C11" s="4"/>
      <c r="D11" s="4"/>
      <c r="E11" s="4"/>
      <c r="F11" s="4"/>
      <c r="G11" s="4"/>
      <c r="H11" s="4"/>
      <c r="I11" s="4"/>
    </row>
    <row r="12" spans="1:9">
      <c r="A12" s="25" t="s">
        <v>90</v>
      </c>
      <c r="B12" s="4"/>
      <c r="C12" s="4"/>
      <c r="D12" s="4"/>
      <c r="E12" s="4"/>
      <c r="F12" s="4"/>
      <c r="G12" s="4"/>
      <c r="H12" s="4"/>
      <c r="I12" s="4"/>
    </row>
    <row r="13" spans="1:9">
      <c r="A13" s="25" t="s">
        <v>91</v>
      </c>
      <c r="B13" s="4"/>
      <c r="C13" s="4"/>
      <c r="D13" s="4"/>
      <c r="E13" s="4"/>
      <c r="F13" s="4"/>
      <c r="G13" s="4"/>
      <c r="H13" s="4"/>
      <c r="I13" s="4"/>
    </row>
    <row r="14" spans="1:9">
      <c r="A14" s="25" t="s">
        <v>92</v>
      </c>
      <c r="B14" s="4"/>
      <c r="C14" s="4"/>
      <c r="D14" s="4"/>
      <c r="E14" s="4"/>
      <c r="F14" s="4"/>
      <c r="G14" s="4"/>
      <c r="H14" s="4"/>
      <c r="I14" s="4"/>
    </row>
    <row r="15" spans="1:9">
      <c r="A15" s="26" t="s">
        <v>84</v>
      </c>
      <c r="B15" s="4"/>
      <c r="C15" s="4"/>
      <c r="D15" s="4"/>
      <c r="E15" s="4"/>
      <c r="F15" s="4"/>
      <c r="G15" s="4"/>
      <c r="H15" s="4"/>
      <c r="I15" s="4"/>
    </row>
    <row r="16" spans="1:9">
      <c r="A16" s="26" t="s">
        <v>93</v>
      </c>
      <c r="B16" s="4"/>
      <c r="C16" s="4"/>
      <c r="D16" s="4"/>
      <c r="E16" s="4"/>
      <c r="F16" s="4"/>
      <c r="G16" s="4"/>
      <c r="H16" s="4"/>
      <c r="I16" s="4"/>
    </row>
    <row r="17" spans="1:9">
      <c r="A17" s="45" t="s">
        <v>584</v>
      </c>
      <c r="B17" s="4"/>
      <c r="C17" s="4"/>
      <c r="D17" s="4"/>
      <c r="E17" s="4"/>
      <c r="F17" s="4"/>
      <c r="G17" s="4"/>
      <c r="H17" s="4"/>
      <c r="I17" s="4"/>
    </row>
    <row r="18" spans="1:9">
      <c r="A18" s="25" t="s">
        <v>95</v>
      </c>
      <c r="B18" s="4"/>
      <c r="C18" s="4"/>
      <c r="D18" s="4"/>
      <c r="E18" s="4"/>
      <c r="F18" s="4"/>
      <c r="G18" s="4"/>
      <c r="H18" s="4"/>
      <c r="I18" s="4"/>
    </row>
    <row r="19" spans="1:9">
      <c r="A19" s="25" t="s">
        <v>96</v>
      </c>
      <c r="B19" s="4"/>
      <c r="C19" s="4"/>
      <c r="D19" s="4"/>
      <c r="E19" s="4"/>
      <c r="F19" s="4"/>
      <c r="G19" s="4"/>
      <c r="H19" s="4"/>
      <c r="I19" s="4"/>
    </row>
    <row r="20" spans="1:9">
      <c r="A20" s="25" t="s">
        <v>97</v>
      </c>
      <c r="B20" s="4"/>
      <c r="C20" s="4"/>
      <c r="D20" s="4"/>
      <c r="E20" s="4"/>
      <c r="F20" s="4"/>
      <c r="G20" s="4"/>
      <c r="H20" s="4"/>
      <c r="I20" s="4"/>
    </row>
    <row r="21" spans="1:9">
      <c r="A21" s="25" t="s">
        <v>98</v>
      </c>
      <c r="B21" s="4"/>
      <c r="C21" s="4"/>
      <c r="D21" s="4"/>
      <c r="E21" s="4"/>
      <c r="F21" s="4"/>
      <c r="G21" s="4"/>
      <c r="H21" s="4"/>
      <c r="I21" s="4"/>
    </row>
    <row r="22" spans="1:9">
      <c r="A22" s="25" t="s">
        <v>99</v>
      </c>
      <c r="B22" s="4"/>
      <c r="C22" s="4"/>
      <c r="D22" s="4"/>
      <c r="E22" s="4"/>
      <c r="F22" s="4"/>
      <c r="G22" s="4"/>
      <c r="H22" s="4"/>
      <c r="I22" s="4"/>
    </row>
    <row r="23" spans="1:9">
      <c r="A23" s="25" t="s">
        <v>100</v>
      </c>
      <c r="B23" s="4"/>
      <c r="C23" s="4"/>
      <c r="D23" s="4"/>
      <c r="E23" s="4"/>
      <c r="F23" s="4"/>
      <c r="G23" s="4"/>
      <c r="H23" s="4"/>
      <c r="I23" s="4"/>
    </row>
    <row r="24" spans="1:9">
      <c r="A24" s="25" t="s">
        <v>101</v>
      </c>
      <c r="B24" s="4"/>
      <c r="C24" s="4"/>
      <c r="D24" s="4"/>
      <c r="E24" s="4"/>
      <c r="F24" s="4"/>
      <c r="G24" s="4"/>
      <c r="H24" s="4"/>
      <c r="I24" s="4"/>
    </row>
    <row r="25" spans="1:9">
      <c r="A25" s="26" t="s">
        <v>94</v>
      </c>
      <c r="B25" s="4"/>
      <c r="C25" s="4"/>
      <c r="D25" s="4"/>
      <c r="E25" s="4"/>
      <c r="F25" s="4"/>
      <c r="G25" s="4"/>
      <c r="H25" s="4"/>
      <c r="I25" s="4"/>
    </row>
    <row r="26" spans="1:9">
      <c r="A26" s="26" t="s">
        <v>102</v>
      </c>
      <c r="B26" s="4"/>
      <c r="C26" s="4"/>
      <c r="D26" s="4"/>
      <c r="E26" s="4"/>
      <c r="F26" s="4"/>
      <c r="G26" s="4"/>
      <c r="H26" s="4"/>
      <c r="I26" s="4"/>
    </row>
    <row r="27" spans="1:9">
      <c r="A27" s="45" t="s">
        <v>585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FF00"/>
  </sheetPr>
  <dimension ref="A1:X172"/>
  <sheetViews>
    <sheetView workbookViewId="0">
      <selection sqref="A1:E1"/>
    </sheetView>
  </sheetViews>
  <sheetFormatPr defaultRowHeight="15"/>
  <cols>
    <col min="1" max="1" width="105.140625" customWidth="1"/>
    <col min="3" max="3" width="17.140625" customWidth="1"/>
    <col min="4" max="4" width="17.7109375" customWidth="1"/>
    <col min="5" max="5" width="16.140625" customWidth="1"/>
  </cols>
  <sheetData>
    <row r="1" spans="1:11">
      <c r="A1" s="438" t="s">
        <v>470</v>
      </c>
      <c r="B1" s="438"/>
      <c r="C1" s="438"/>
      <c r="D1" s="438"/>
      <c r="E1" s="438"/>
    </row>
    <row r="2" spans="1:11" ht="20.25" customHeight="1">
      <c r="A2" s="434" t="s">
        <v>737</v>
      </c>
      <c r="B2" s="437"/>
      <c r="C2" s="437"/>
      <c r="D2" s="437"/>
      <c r="E2" s="437"/>
      <c r="F2" s="43"/>
      <c r="G2" s="43"/>
      <c r="H2" s="43"/>
      <c r="I2" s="43"/>
      <c r="J2" s="43"/>
      <c r="K2" s="63"/>
    </row>
    <row r="3" spans="1:11" ht="19.5" customHeight="1">
      <c r="A3" s="436" t="s">
        <v>624</v>
      </c>
      <c r="B3" s="437"/>
      <c r="C3" s="437"/>
      <c r="D3" s="437"/>
      <c r="E3" s="437"/>
    </row>
    <row r="4" spans="1:11" ht="18">
      <c r="A4" s="91"/>
    </row>
    <row r="5" spans="1:11" ht="18">
      <c r="A5" s="91" t="s">
        <v>735</v>
      </c>
    </row>
    <row r="6" spans="1:11" ht="25.5">
      <c r="A6" s="228" t="s">
        <v>103</v>
      </c>
      <c r="B6" s="229" t="s">
        <v>104</v>
      </c>
      <c r="C6" s="114" t="s">
        <v>734</v>
      </c>
      <c r="D6" s="3" t="s">
        <v>761</v>
      </c>
      <c r="E6" s="115" t="s">
        <v>762</v>
      </c>
    </row>
    <row r="7" spans="1:11">
      <c r="A7" s="151" t="s">
        <v>105</v>
      </c>
      <c r="B7" s="168" t="s">
        <v>106</v>
      </c>
      <c r="C7" s="116">
        <v>11743</v>
      </c>
      <c r="D7" s="25">
        <v>11821</v>
      </c>
      <c r="E7" s="117">
        <v>11821</v>
      </c>
    </row>
    <row r="8" spans="1:11">
      <c r="A8" s="151" t="s">
        <v>107</v>
      </c>
      <c r="B8" s="169" t="s">
        <v>108</v>
      </c>
      <c r="C8" s="116"/>
      <c r="D8" s="25"/>
      <c r="E8" s="117"/>
    </row>
    <row r="9" spans="1:11">
      <c r="A9" s="151" t="s">
        <v>109</v>
      </c>
      <c r="B9" s="169" t="s">
        <v>110</v>
      </c>
      <c r="C9" s="116"/>
      <c r="D9" s="25"/>
      <c r="E9" s="117"/>
    </row>
    <row r="10" spans="1:11">
      <c r="A10" s="152" t="s">
        <v>111</v>
      </c>
      <c r="B10" s="169" t="s">
        <v>112</v>
      </c>
      <c r="C10" s="116"/>
      <c r="D10" s="25"/>
      <c r="E10" s="117"/>
    </row>
    <row r="11" spans="1:11">
      <c r="A11" s="152" t="s">
        <v>113</v>
      </c>
      <c r="B11" s="169" t="s">
        <v>114</v>
      </c>
      <c r="C11" s="116"/>
      <c r="D11" s="25"/>
      <c r="E11" s="117"/>
    </row>
    <row r="12" spans="1:11">
      <c r="A12" s="152" t="s">
        <v>115</v>
      </c>
      <c r="B12" s="169" t="s">
        <v>116</v>
      </c>
      <c r="C12" s="116"/>
      <c r="D12" s="25"/>
      <c r="E12" s="117"/>
    </row>
    <row r="13" spans="1:11">
      <c r="A13" s="152" t="s">
        <v>117</v>
      </c>
      <c r="B13" s="169" t="s">
        <v>118</v>
      </c>
      <c r="C13" s="116">
        <v>300</v>
      </c>
      <c r="D13" s="25">
        <v>300</v>
      </c>
      <c r="E13" s="117">
        <v>275</v>
      </c>
    </row>
    <row r="14" spans="1:11">
      <c r="A14" s="152" t="s">
        <v>119</v>
      </c>
      <c r="B14" s="169" t="s">
        <v>120</v>
      </c>
      <c r="C14" s="116"/>
      <c r="D14" s="25"/>
      <c r="E14" s="117"/>
    </row>
    <row r="15" spans="1:11">
      <c r="A15" s="101" t="s">
        <v>121</v>
      </c>
      <c r="B15" s="169" t="s">
        <v>122</v>
      </c>
      <c r="C15" s="116">
        <v>264</v>
      </c>
      <c r="D15" s="25">
        <v>182</v>
      </c>
      <c r="E15" s="117">
        <v>175</v>
      </c>
    </row>
    <row r="16" spans="1:11">
      <c r="A16" s="101" t="s">
        <v>123</v>
      </c>
      <c r="B16" s="169" t="s">
        <v>124</v>
      </c>
      <c r="C16" s="116"/>
      <c r="D16" s="25"/>
      <c r="E16" s="117"/>
    </row>
    <row r="17" spans="1:5">
      <c r="A17" s="101" t="s">
        <v>125</v>
      </c>
      <c r="B17" s="169" t="s">
        <v>126</v>
      </c>
      <c r="C17" s="116"/>
      <c r="D17" s="25"/>
      <c r="E17" s="117"/>
    </row>
    <row r="18" spans="1:5">
      <c r="A18" s="101" t="s">
        <v>127</v>
      </c>
      <c r="B18" s="169" t="s">
        <v>128</v>
      </c>
      <c r="C18" s="116"/>
      <c r="D18" s="25"/>
      <c r="E18" s="117"/>
    </row>
    <row r="19" spans="1:5">
      <c r="A19" s="101" t="s">
        <v>515</v>
      </c>
      <c r="B19" s="169" t="s">
        <v>129</v>
      </c>
      <c r="C19" s="116"/>
      <c r="D19" s="25">
        <v>4</v>
      </c>
      <c r="E19" s="117">
        <v>4</v>
      </c>
    </row>
    <row r="20" spans="1:5">
      <c r="A20" s="153" t="s">
        <v>406</v>
      </c>
      <c r="B20" s="170" t="s">
        <v>130</v>
      </c>
      <c r="C20" s="116">
        <f>SUM(C7:C19)</f>
        <v>12307</v>
      </c>
      <c r="D20" s="25">
        <f>D7+D13+D15+D19</f>
        <v>12307</v>
      </c>
      <c r="E20" s="117">
        <f>E7+E13+E15+E19</f>
        <v>12275</v>
      </c>
    </row>
    <row r="21" spans="1:5">
      <c r="A21" s="101" t="s">
        <v>131</v>
      </c>
      <c r="B21" s="169" t="s">
        <v>132</v>
      </c>
      <c r="C21" s="116"/>
      <c r="D21" s="25"/>
      <c r="E21" s="117"/>
    </row>
    <row r="22" spans="1:5">
      <c r="A22" s="101" t="s">
        <v>133</v>
      </c>
      <c r="B22" s="169" t="s">
        <v>134</v>
      </c>
      <c r="C22" s="116"/>
      <c r="D22" s="25"/>
      <c r="E22" s="117"/>
    </row>
    <row r="23" spans="1:5">
      <c r="A23" s="154" t="s">
        <v>135</v>
      </c>
      <c r="B23" s="169" t="s">
        <v>136</v>
      </c>
      <c r="C23" s="116"/>
      <c r="D23" s="25"/>
      <c r="E23" s="117"/>
    </row>
    <row r="24" spans="1:5">
      <c r="A24" s="102" t="s">
        <v>407</v>
      </c>
      <c r="B24" s="170" t="s">
        <v>137</v>
      </c>
      <c r="C24" s="116">
        <f>SUM(C21:C23)</f>
        <v>0</v>
      </c>
      <c r="D24" s="25"/>
      <c r="E24" s="117"/>
    </row>
    <row r="25" spans="1:5">
      <c r="A25" s="155" t="s">
        <v>545</v>
      </c>
      <c r="B25" s="171" t="s">
        <v>138</v>
      </c>
      <c r="C25" s="118">
        <f>C20+C24</f>
        <v>12307</v>
      </c>
      <c r="D25" s="98">
        <f>D20</f>
        <v>12307</v>
      </c>
      <c r="E25" s="119">
        <f>E20</f>
        <v>12275</v>
      </c>
    </row>
    <row r="26" spans="1:5">
      <c r="A26" s="103" t="s">
        <v>516</v>
      </c>
      <c r="B26" s="171" t="s">
        <v>139</v>
      </c>
      <c r="C26" s="118">
        <v>3315</v>
      </c>
      <c r="D26" s="98">
        <v>3315</v>
      </c>
      <c r="E26" s="119">
        <v>3291</v>
      </c>
    </row>
    <row r="27" spans="1:5">
      <c r="A27" s="101" t="s">
        <v>140</v>
      </c>
      <c r="B27" s="169" t="s">
        <v>141</v>
      </c>
      <c r="C27" s="116">
        <v>70</v>
      </c>
      <c r="D27" s="25">
        <v>70</v>
      </c>
      <c r="E27" s="117">
        <v>6</v>
      </c>
    </row>
    <row r="28" spans="1:5">
      <c r="A28" s="101" t="s">
        <v>142</v>
      </c>
      <c r="B28" s="169" t="s">
        <v>143</v>
      </c>
      <c r="C28" s="116">
        <v>260</v>
      </c>
      <c r="D28" s="25">
        <v>260</v>
      </c>
      <c r="E28" s="117">
        <v>142</v>
      </c>
    </row>
    <row r="29" spans="1:5">
      <c r="A29" s="101" t="s">
        <v>144</v>
      </c>
      <c r="B29" s="169" t="s">
        <v>145</v>
      </c>
      <c r="C29" s="116"/>
      <c r="D29" s="25"/>
      <c r="E29" s="117"/>
    </row>
    <row r="30" spans="1:5">
      <c r="A30" s="102" t="s">
        <v>408</v>
      </c>
      <c r="B30" s="170" t="s">
        <v>146</v>
      </c>
      <c r="C30" s="116">
        <f>SUM(C27:C29)</f>
        <v>330</v>
      </c>
      <c r="D30" s="25">
        <f>D27+D28</f>
        <v>330</v>
      </c>
      <c r="E30" s="117">
        <f>E27+E28</f>
        <v>148</v>
      </c>
    </row>
    <row r="31" spans="1:5">
      <c r="A31" s="101" t="s">
        <v>147</v>
      </c>
      <c r="B31" s="169" t="s">
        <v>148</v>
      </c>
      <c r="C31" s="116"/>
      <c r="D31" s="25"/>
      <c r="E31" s="117"/>
    </row>
    <row r="32" spans="1:5">
      <c r="A32" s="101" t="s">
        <v>149</v>
      </c>
      <c r="B32" s="169" t="s">
        <v>150</v>
      </c>
      <c r="C32" s="116">
        <v>80</v>
      </c>
      <c r="D32" s="25">
        <v>80</v>
      </c>
      <c r="E32" s="117">
        <v>16</v>
      </c>
    </row>
    <row r="33" spans="1:5" ht="15" customHeight="1">
      <c r="A33" s="102" t="s">
        <v>546</v>
      </c>
      <c r="B33" s="170" t="s">
        <v>151</v>
      </c>
      <c r="C33" s="116">
        <f>SUM(C31:C32)</f>
        <v>80</v>
      </c>
      <c r="D33" s="25">
        <f>D32</f>
        <v>80</v>
      </c>
      <c r="E33" s="117">
        <f>E32</f>
        <v>16</v>
      </c>
    </row>
    <row r="34" spans="1:5">
      <c r="A34" s="101" t="s">
        <v>152</v>
      </c>
      <c r="B34" s="169" t="s">
        <v>153</v>
      </c>
      <c r="C34" s="116">
        <v>1220</v>
      </c>
      <c r="D34" s="25">
        <v>1193</v>
      </c>
      <c r="E34" s="117">
        <v>1150</v>
      </c>
    </row>
    <row r="35" spans="1:5">
      <c r="A35" s="101" t="s">
        <v>154</v>
      </c>
      <c r="B35" s="169" t="s">
        <v>155</v>
      </c>
      <c r="C35" s="116"/>
      <c r="D35" s="25"/>
      <c r="E35" s="117"/>
    </row>
    <row r="36" spans="1:5">
      <c r="A36" s="101" t="s">
        <v>517</v>
      </c>
      <c r="B36" s="169" t="s">
        <v>156</v>
      </c>
      <c r="C36" s="116"/>
      <c r="D36" s="25">
        <v>27</v>
      </c>
      <c r="E36" s="117">
        <v>27</v>
      </c>
    </row>
    <row r="37" spans="1:5">
      <c r="A37" s="101" t="s">
        <v>157</v>
      </c>
      <c r="B37" s="169" t="s">
        <v>158</v>
      </c>
      <c r="C37" s="116">
        <v>100</v>
      </c>
      <c r="D37" s="25">
        <v>38</v>
      </c>
      <c r="E37" s="117">
        <v>0</v>
      </c>
    </row>
    <row r="38" spans="1:5">
      <c r="A38" s="156" t="s">
        <v>518</v>
      </c>
      <c r="B38" s="169" t="s">
        <v>159</v>
      </c>
      <c r="C38" s="116"/>
      <c r="D38" s="25"/>
      <c r="E38" s="117"/>
    </row>
    <row r="39" spans="1:5">
      <c r="A39" s="154" t="s">
        <v>160</v>
      </c>
      <c r="B39" s="169" t="s">
        <v>161</v>
      </c>
      <c r="C39" s="116"/>
      <c r="D39" s="25"/>
      <c r="E39" s="117"/>
    </row>
    <row r="40" spans="1:5">
      <c r="A40" s="101" t="s">
        <v>519</v>
      </c>
      <c r="B40" s="169" t="s">
        <v>162</v>
      </c>
      <c r="C40" s="116">
        <v>50</v>
      </c>
      <c r="D40" s="25">
        <v>112</v>
      </c>
      <c r="E40" s="117">
        <v>112</v>
      </c>
    </row>
    <row r="41" spans="1:5">
      <c r="A41" s="102" t="s">
        <v>409</v>
      </c>
      <c r="B41" s="170" t="s">
        <v>163</v>
      </c>
      <c r="C41" s="116">
        <f>SUM(C34:C40)</f>
        <v>1370</v>
      </c>
      <c r="D41" s="25">
        <f>D34+D36+D40+D37</f>
        <v>1370</v>
      </c>
      <c r="E41" s="117">
        <f>E34+E36+E40</f>
        <v>1289</v>
      </c>
    </row>
    <row r="42" spans="1:5">
      <c r="A42" s="101" t="s">
        <v>164</v>
      </c>
      <c r="B42" s="169" t="s">
        <v>165</v>
      </c>
      <c r="C42" s="116"/>
      <c r="D42" s="25"/>
      <c r="E42" s="117"/>
    </row>
    <row r="43" spans="1:5">
      <c r="A43" s="101" t="s">
        <v>166</v>
      </c>
      <c r="B43" s="169" t="s">
        <v>167</v>
      </c>
      <c r="C43" s="116"/>
      <c r="D43" s="25"/>
      <c r="E43" s="117"/>
    </row>
    <row r="44" spans="1:5">
      <c r="A44" s="102" t="s">
        <v>410</v>
      </c>
      <c r="B44" s="170" t="s">
        <v>168</v>
      </c>
      <c r="C44" s="116">
        <f>SUM(C42:C43)</f>
        <v>0</v>
      </c>
      <c r="D44" s="25"/>
      <c r="E44" s="117"/>
    </row>
    <row r="45" spans="1:5">
      <c r="A45" s="101" t="s">
        <v>169</v>
      </c>
      <c r="B45" s="169" t="s">
        <v>170</v>
      </c>
      <c r="C45" s="116"/>
      <c r="D45" s="25">
        <v>496</v>
      </c>
      <c r="E45" s="117">
        <v>381</v>
      </c>
    </row>
    <row r="46" spans="1:5">
      <c r="A46" s="101" t="s">
        <v>171</v>
      </c>
      <c r="B46" s="169" t="s">
        <v>172</v>
      </c>
      <c r="C46" s="116">
        <v>480</v>
      </c>
      <c r="D46" s="25"/>
      <c r="E46" s="117"/>
    </row>
    <row r="47" spans="1:5">
      <c r="A47" s="101" t="s">
        <v>520</v>
      </c>
      <c r="B47" s="169" t="s">
        <v>173</v>
      </c>
      <c r="C47" s="116"/>
      <c r="D47" s="25"/>
      <c r="E47" s="117"/>
    </row>
    <row r="48" spans="1:5">
      <c r="A48" s="101" t="s">
        <v>521</v>
      </c>
      <c r="B48" s="169" t="s">
        <v>174</v>
      </c>
      <c r="C48" s="116"/>
      <c r="D48" s="25"/>
      <c r="E48" s="117"/>
    </row>
    <row r="49" spans="1:5">
      <c r="A49" s="101" t="s">
        <v>175</v>
      </c>
      <c r="B49" s="169" t="s">
        <v>176</v>
      </c>
      <c r="C49" s="116"/>
      <c r="D49" s="25"/>
      <c r="E49" s="117"/>
    </row>
    <row r="50" spans="1:5">
      <c r="A50" s="102" t="s">
        <v>411</v>
      </c>
      <c r="B50" s="170" t="s">
        <v>177</v>
      </c>
      <c r="C50" s="116">
        <f>SUM(C45:C49)</f>
        <v>480</v>
      </c>
      <c r="D50" s="25">
        <f>D45</f>
        <v>496</v>
      </c>
      <c r="E50" s="117">
        <f>E45</f>
        <v>381</v>
      </c>
    </row>
    <row r="51" spans="1:5">
      <c r="A51" s="103" t="s">
        <v>412</v>
      </c>
      <c r="B51" s="171" t="s">
        <v>178</v>
      </c>
      <c r="C51" s="118">
        <f>C50+C44+C41+C33+C30</f>
        <v>2260</v>
      </c>
      <c r="D51" s="98">
        <f>D50+D44+D41+D33+D30</f>
        <v>2276</v>
      </c>
      <c r="E51" s="119">
        <f>E50+E44+E41+E33+E30</f>
        <v>1834</v>
      </c>
    </row>
    <row r="52" spans="1:5">
      <c r="A52" s="139" t="s">
        <v>179</v>
      </c>
      <c r="B52" s="169" t="s">
        <v>180</v>
      </c>
      <c r="C52" s="116"/>
      <c r="D52" s="25"/>
      <c r="E52" s="117"/>
    </row>
    <row r="53" spans="1:5">
      <c r="A53" s="139" t="s">
        <v>413</v>
      </c>
      <c r="B53" s="169" t="s">
        <v>181</v>
      </c>
      <c r="C53" s="116"/>
      <c r="D53" s="25"/>
      <c r="E53" s="117"/>
    </row>
    <row r="54" spans="1:5">
      <c r="A54" s="157" t="s">
        <v>522</v>
      </c>
      <c r="B54" s="169" t="s">
        <v>182</v>
      </c>
      <c r="C54" s="116"/>
      <c r="D54" s="25"/>
      <c r="E54" s="117"/>
    </row>
    <row r="55" spans="1:5">
      <c r="A55" s="157" t="s">
        <v>523</v>
      </c>
      <c r="B55" s="169" t="s">
        <v>183</v>
      </c>
      <c r="C55" s="116"/>
      <c r="D55" s="25"/>
      <c r="E55" s="117"/>
    </row>
    <row r="56" spans="1:5">
      <c r="A56" s="157" t="s">
        <v>524</v>
      </c>
      <c r="B56" s="169" t="s">
        <v>184</v>
      </c>
      <c r="C56" s="116"/>
      <c r="D56" s="25"/>
      <c r="E56" s="117"/>
    </row>
    <row r="57" spans="1:5">
      <c r="A57" s="139" t="s">
        <v>525</v>
      </c>
      <c r="B57" s="169" t="s">
        <v>185</v>
      </c>
      <c r="C57" s="116"/>
      <c r="D57" s="25"/>
      <c r="E57" s="117"/>
    </row>
    <row r="58" spans="1:5">
      <c r="A58" s="139" t="s">
        <v>526</v>
      </c>
      <c r="B58" s="169" t="s">
        <v>186</v>
      </c>
      <c r="C58" s="116"/>
      <c r="D58" s="25"/>
      <c r="E58" s="117"/>
    </row>
    <row r="59" spans="1:5">
      <c r="A59" s="139" t="s">
        <v>527</v>
      </c>
      <c r="B59" s="169" t="s">
        <v>187</v>
      </c>
      <c r="C59" s="116"/>
      <c r="D59" s="25"/>
      <c r="E59" s="117"/>
    </row>
    <row r="60" spans="1:5">
      <c r="A60" s="158" t="s">
        <v>442</v>
      </c>
      <c r="B60" s="171" t="s">
        <v>188</v>
      </c>
      <c r="C60" s="116"/>
      <c r="D60" s="25"/>
      <c r="E60" s="117"/>
    </row>
    <row r="61" spans="1:5">
      <c r="A61" s="159" t="s">
        <v>528</v>
      </c>
      <c r="B61" s="169" t="s">
        <v>189</v>
      </c>
      <c r="C61" s="116"/>
      <c r="D61" s="25"/>
      <c r="E61" s="117"/>
    </row>
    <row r="62" spans="1:5">
      <c r="A62" s="159" t="s">
        <v>190</v>
      </c>
      <c r="B62" s="169" t="s">
        <v>191</v>
      </c>
      <c r="C62" s="116"/>
      <c r="D62" s="25"/>
      <c r="E62" s="117"/>
    </row>
    <row r="63" spans="1:5">
      <c r="A63" s="159" t="s">
        <v>192</v>
      </c>
      <c r="B63" s="169" t="s">
        <v>193</v>
      </c>
      <c r="C63" s="116"/>
      <c r="D63" s="25"/>
      <c r="E63" s="117"/>
    </row>
    <row r="64" spans="1:5">
      <c r="A64" s="159" t="s">
        <v>443</v>
      </c>
      <c r="B64" s="169" t="s">
        <v>194</v>
      </c>
      <c r="C64" s="116"/>
      <c r="D64" s="25"/>
      <c r="E64" s="117"/>
    </row>
    <row r="65" spans="1:5">
      <c r="A65" s="159" t="s">
        <v>529</v>
      </c>
      <c r="B65" s="169" t="s">
        <v>195</v>
      </c>
      <c r="C65" s="116"/>
      <c r="D65" s="25"/>
      <c r="E65" s="117"/>
    </row>
    <row r="66" spans="1:5">
      <c r="A66" s="159" t="s">
        <v>492</v>
      </c>
      <c r="B66" s="169" t="s">
        <v>196</v>
      </c>
      <c r="C66" s="116"/>
      <c r="D66" s="25"/>
      <c r="E66" s="117"/>
    </row>
    <row r="67" spans="1:5">
      <c r="A67" s="159" t="s">
        <v>530</v>
      </c>
      <c r="B67" s="169" t="s">
        <v>197</v>
      </c>
      <c r="C67" s="116"/>
      <c r="D67" s="25"/>
      <c r="E67" s="117"/>
    </row>
    <row r="68" spans="1:5">
      <c r="A68" s="159" t="s">
        <v>531</v>
      </c>
      <c r="B68" s="169" t="s">
        <v>198</v>
      </c>
      <c r="C68" s="116"/>
      <c r="D68" s="25"/>
      <c r="E68" s="117"/>
    </row>
    <row r="69" spans="1:5">
      <c r="A69" s="159" t="s">
        <v>199</v>
      </c>
      <c r="B69" s="169" t="s">
        <v>200</v>
      </c>
      <c r="C69" s="116"/>
      <c r="D69" s="25"/>
      <c r="E69" s="117"/>
    </row>
    <row r="70" spans="1:5">
      <c r="A70" s="160" t="s">
        <v>201</v>
      </c>
      <c r="B70" s="169" t="s">
        <v>202</v>
      </c>
      <c r="C70" s="116"/>
      <c r="D70" s="25"/>
      <c r="E70" s="117"/>
    </row>
    <row r="71" spans="1:5">
      <c r="A71" s="159" t="s">
        <v>532</v>
      </c>
      <c r="B71" s="169" t="s">
        <v>203</v>
      </c>
      <c r="C71" s="116"/>
      <c r="D71" s="25"/>
      <c r="E71" s="117"/>
    </row>
    <row r="72" spans="1:5">
      <c r="A72" s="160" t="s">
        <v>686</v>
      </c>
      <c r="B72" s="169" t="s">
        <v>204</v>
      </c>
      <c r="C72" s="116"/>
      <c r="D72" s="25"/>
      <c r="E72" s="117"/>
    </row>
    <row r="73" spans="1:5">
      <c r="A73" s="160" t="s">
        <v>687</v>
      </c>
      <c r="B73" s="169" t="s">
        <v>204</v>
      </c>
      <c r="C73" s="116"/>
      <c r="D73" s="25"/>
      <c r="E73" s="117"/>
    </row>
    <row r="74" spans="1:5">
      <c r="A74" s="158" t="s">
        <v>495</v>
      </c>
      <c r="B74" s="171" t="s">
        <v>205</v>
      </c>
      <c r="C74" s="116"/>
      <c r="D74" s="25"/>
      <c r="E74" s="117"/>
    </row>
    <row r="75" spans="1:5" ht="15.75">
      <c r="A75" s="161" t="s">
        <v>654</v>
      </c>
      <c r="B75" s="172"/>
      <c r="C75" s="121">
        <f>C51+C26+C25</f>
        <v>17882</v>
      </c>
      <c r="D75" s="72">
        <f>D51+D26+D25</f>
        <v>17898</v>
      </c>
      <c r="E75" s="120">
        <f>E51+E26+E25</f>
        <v>17400</v>
      </c>
    </row>
    <row r="76" spans="1:5">
      <c r="A76" s="162" t="s">
        <v>206</v>
      </c>
      <c r="B76" s="169" t="s">
        <v>207</v>
      </c>
      <c r="C76" s="116"/>
      <c r="D76" s="25"/>
      <c r="E76" s="117"/>
    </row>
    <row r="77" spans="1:5">
      <c r="A77" s="162" t="s">
        <v>533</v>
      </c>
      <c r="B77" s="169" t="s">
        <v>208</v>
      </c>
      <c r="C77" s="116"/>
      <c r="D77" s="25"/>
      <c r="E77" s="117"/>
    </row>
    <row r="78" spans="1:5">
      <c r="A78" s="162" t="s">
        <v>209</v>
      </c>
      <c r="B78" s="169" t="s">
        <v>210</v>
      </c>
      <c r="C78" s="116"/>
      <c r="D78" s="25"/>
      <c r="E78" s="117"/>
    </row>
    <row r="79" spans="1:5">
      <c r="A79" s="162" t="s">
        <v>211</v>
      </c>
      <c r="B79" s="169" t="s">
        <v>212</v>
      </c>
      <c r="C79" s="116"/>
      <c r="D79" s="25"/>
      <c r="E79" s="117"/>
    </row>
    <row r="80" spans="1:5">
      <c r="A80" s="154" t="s">
        <v>213</v>
      </c>
      <c r="B80" s="169" t="s">
        <v>214</v>
      </c>
      <c r="C80" s="116"/>
      <c r="D80" s="25"/>
      <c r="E80" s="117"/>
    </row>
    <row r="81" spans="1:5">
      <c r="A81" s="154" t="s">
        <v>215</v>
      </c>
      <c r="B81" s="169" t="s">
        <v>216</v>
      </c>
      <c r="C81" s="116"/>
      <c r="D81" s="25"/>
      <c r="E81" s="117"/>
    </row>
    <row r="82" spans="1:5">
      <c r="A82" s="154" t="s">
        <v>217</v>
      </c>
      <c r="B82" s="169" t="s">
        <v>218</v>
      </c>
      <c r="C82" s="116"/>
      <c r="D82" s="25"/>
      <c r="E82" s="117"/>
    </row>
    <row r="83" spans="1:5">
      <c r="A83" s="163" t="s">
        <v>497</v>
      </c>
      <c r="B83" s="171" t="s">
        <v>219</v>
      </c>
      <c r="C83" s="116"/>
      <c r="D83" s="25"/>
      <c r="E83" s="117"/>
    </row>
    <row r="84" spans="1:5">
      <c r="A84" s="139" t="s">
        <v>220</v>
      </c>
      <c r="B84" s="169" t="s">
        <v>221</v>
      </c>
      <c r="C84" s="116"/>
      <c r="D84" s="25"/>
      <c r="E84" s="117"/>
    </row>
    <row r="85" spans="1:5">
      <c r="A85" s="139" t="s">
        <v>222</v>
      </c>
      <c r="B85" s="169" t="s">
        <v>223</v>
      </c>
      <c r="C85" s="116"/>
      <c r="D85" s="25"/>
      <c r="E85" s="117"/>
    </row>
    <row r="86" spans="1:5">
      <c r="A86" s="139" t="s">
        <v>224</v>
      </c>
      <c r="B86" s="169" t="s">
        <v>225</v>
      </c>
      <c r="C86" s="116"/>
      <c r="D86" s="25"/>
      <c r="E86" s="117"/>
    </row>
    <row r="87" spans="1:5">
      <c r="A87" s="139" t="s">
        <v>226</v>
      </c>
      <c r="B87" s="169" t="s">
        <v>227</v>
      </c>
      <c r="C87" s="116"/>
      <c r="D87" s="25"/>
      <c r="E87" s="117"/>
    </row>
    <row r="88" spans="1:5">
      <c r="A88" s="158" t="s">
        <v>498</v>
      </c>
      <c r="B88" s="171" t="s">
        <v>228</v>
      </c>
      <c r="C88" s="116"/>
      <c r="D88" s="25"/>
      <c r="E88" s="117"/>
    </row>
    <row r="89" spans="1:5">
      <c r="A89" s="139" t="s">
        <v>229</v>
      </c>
      <c r="B89" s="169" t="s">
        <v>230</v>
      </c>
      <c r="C89" s="116"/>
      <c r="D89" s="25"/>
      <c r="E89" s="117"/>
    </row>
    <row r="90" spans="1:5">
      <c r="A90" s="139" t="s">
        <v>534</v>
      </c>
      <c r="B90" s="169" t="s">
        <v>231</v>
      </c>
      <c r="C90" s="116"/>
      <c r="D90" s="25"/>
      <c r="E90" s="117"/>
    </row>
    <row r="91" spans="1:5">
      <c r="A91" s="139" t="s">
        <v>535</v>
      </c>
      <c r="B91" s="169" t="s">
        <v>232</v>
      </c>
      <c r="C91" s="116"/>
      <c r="D91" s="25"/>
      <c r="E91" s="117"/>
    </row>
    <row r="92" spans="1:5">
      <c r="A92" s="139" t="s">
        <v>536</v>
      </c>
      <c r="B92" s="169" t="s">
        <v>233</v>
      </c>
      <c r="C92" s="116"/>
      <c r="D92" s="25"/>
      <c r="E92" s="117"/>
    </row>
    <row r="93" spans="1:5">
      <c r="A93" s="139" t="s">
        <v>537</v>
      </c>
      <c r="B93" s="169" t="s">
        <v>234</v>
      </c>
      <c r="C93" s="116"/>
      <c r="D93" s="25"/>
      <c r="E93" s="117"/>
    </row>
    <row r="94" spans="1:5">
      <c r="A94" s="139" t="s">
        <v>538</v>
      </c>
      <c r="B94" s="169" t="s">
        <v>235</v>
      </c>
      <c r="C94" s="116"/>
      <c r="D94" s="25"/>
      <c r="E94" s="117"/>
    </row>
    <row r="95" spans="1:5">
      <c r="A95" s="139" t="s">
        <v>236</v>
      </c>
      <c r="B95" s="169" t="s">
        <v>237</v>
      </c>
      <c r="C95" s="116"/>
      <c r="D95" s="25"/>
      <c r="E95" s="117"/>
    </row>
    <row r="96" spans="1:5">
      <c r="A96" s="139" t="s">
        <v>539</v>
      </c>
      <c r="B96" s="169" t="s">
        <v>238</v>
      </c>
      <c r="C96" s="116"/>
      <c r="D96" s="25"/>
      <c r="E96" s="117"/>
    </row>
    <row r="97" spans="1:24">
      <c r="A97" s="158" t="s">
        <v>499</v>
      </c>
      <c r="B97" s="171" t="s">
        <v>239</v>
      </c>
      <c r="C97" s="116"/>
      <c r="D97" s="25"/>
      <c r="E97" s="117"/>
    </row>
    <row r="98" spans="1:24" ht="15.75">
      <c r="A98" s="161" t="s">
        <v>653</v>
      </c>
      <c r="B98" s="172"/>
      <c r="C98" s="121"/>
      <c r="D98" s="72"/>
      <c r="E98" s="120"/>
    </row>
    <row r="99" spans="1:24" ht="15.75">
      <c r="A99" s="164" t="s">
        <v>547</v>
      </c>
      <c r="B99" s="173" t="s">
        <v>240</v>
      </c>
      <c r="C99" s="122">
        <f>C25+C26+C51+C60+C74+C83+C88+C97</f>
        <v>17882</v>
      </c>
      <c r="D99" s="99">
        <f>D51+D26+D25</f>
        <v>17898</v>
      </c>
      <c r="E99" s="123">
        <f>E51+E26+E25</f>
        <v>17400</v>
      </c>
    </row>
    <row r="100" spans="1:24">
      <c r="A100" s="139" t="s">
        <v>540</v>
      </c>
      <c r="B100" s="174" t="s">
        <v>241</v>
      </c>
      <c r="C100" s="124"/>
      <c r="D100" s="10"/>
      <c r="E100" s="125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7"/>
      <c r="X100" s="17"/>
    </row>
    <row r="101" spans="1:24">
      <c r="A101" s="139" t="s">
        <v>244</v>
      </c>
      <c r="B101" s="174" t="s">
        <v>245</v>
      </c>
      <c r="C101" s="124"/>
      <c r="D101" s="10"/>
      <c r="E101" s="125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7"/>
      <c r="X101" s="17"/>
    </row>
    <row r="102" spans="1:24">
      <c r="A102" s="139" t="s">
        <v>541</v>
      </c>
      <c r="B102" s="174" t="s">
        <v>246</v>
      </c>
      <c r="C102" s="124"/>
      <c r="D102" s="10"/>
      <c r="E102" s="125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7"/>
      <c r="X102" s="17"/>
    </row>
    <row r="103" spans="1:24">
      <c r="A103" s="140" t="s">
        <v>504</v>
      </c>
      <c r="B103" s="175" t="s">
        <v>248</v>
      </c>
      <c r="C103" s="126"/>
      <c r="D103" s="12"/>
      <c r="E103" s="127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7"/>
      <c r="X103" s="17"/>
    </row>
    <row r="104" spans="1:24">
      <c r="A104" s="141" t="s">
        <v>542</v>
      </c>
      <c r="B104" s="174" t="s">
        <v>249</v>
      </c>
      <c r="C104" s="128"/>
      <c r="D104" s="22"/>
      <c r="E104" s="12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7"/>
      <c r="X104" s="17"/>
    </row>
    <row r="105" spans="1:24">
      <c r="A105" s="141" t="s">
        <v>510</v>
      </c>
      <c r="B105" s="174" t="s">
        <v>252</v>
      </c>
      <c r="C105" s="128"/>
      <c r="D105" s="22"/>
      <c r="E105" s="12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7"/>
      <c r="X105" s="17"/>
    </row>
    <row r="106" spans="1:24">
      <c r="A106" s="139" t="s">
        <v>253</v>
      </c>
      <c r="B106" s="174" t="s">
        <v>254</v>
      </c>
      <c r="C106" s="124"/>
      <c r="D106" s="10"/>
      <c r="E106" s="125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7"/>
      <c r="X106" s="17"/>
    </row>
    <row r="107" spans="1:24">
      <c r="A107" s="139" t="s">
        <v>543</v>
      </c>
      <c r="B107" s="174" t="s">
        <v>255</v>
      </c>
      <c r="C107" s="124"/>
      <c r="D107" s="10"/>
      <c r="E107" s="125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7"/>
      <c r="X107" s="17"/>
    </row>
    <row r="108" spans="1:24">
      <c r="A108" s="142" t="s">
        <v>507</v>
      </c>
      <c r="B108" s="175" t="s">
        <v>256</v>
      </c>
      <c r="C108" s="130"/>
      <c r="D108" s="11"/>
      <c r="E108" s="131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17"/>
      <c r="X108" s="17"/>
    </row>
    <row r="109" spans="1:24">
      <c r="A109" s="141" t="s">
        <v>257</v>
      </c>
      <c r="B109" s="174" t="s">
        <v>258</v>
      </c>
      <c r="C109" s="128"/>
      <c r="D109" s="22"/>
      <c r="E109" s="12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7"/>
      <c r="X109" s="17"/>
    </row>
    <row r="110" spans="1:24">
      <c r="A110" s="141" t="s">
        <v>259</v>
      </c>
      <c r="B110" s="174" t="s">
        <v>260</v>
      </c>
      <c r="C110" s="128"/>
      <c r="D110" s="22"/>
      <c r="E110" s="12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7"/>
      <c r="X110" s="17"/>
    </row>
    <row r="111" spans="1:24">
      <c r="A111" s="142" t="s">
        <v>261</v>
      </c>
      <c r="B111" s="175" t="s">
        <v>262</v>
      </c>
      <c r="C111" s="128"/>
      <c r="D111" s="22"/>
      <c r="E111" s="12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7"/>
      <c r="X111" s="17"/>
    </row>
    <row r="112" spans="1:24">
      <c r="A112" s="141" t="s">
        <v>263</v>
      </c>
      <c r="B112" s="174" t="s">
        <v>264</v>
      </c>
      <c r="C112" s="128"/>
      <c r="D112" s="22"/>
      <c r="E112" s="12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7"/>
      <c r="X112" s="17"/>
    </row>
    <row r="113" spans="1:24">
      <c r="A113" s="141" t="s">
        <v>265</v>
      </c>
      <c r="B113" s="174" t="s">
        <v>266</v>
      </c>
      <c r="C113" s="128"/>
      <c r="D113" s="22"/>
      <c r="E113" s="12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7"/>
      <c r="X113" s="17"/>
    </row>
    <row r="114" spans="1:24">
      <c r="A114" s="141" t="s">
        <v>267</v>
      </c>
      <c r="B114" s="174" t="s">
        <v>268</v>
      </c>
      <c r="C114" s="128"/>
      <c r="D114" s="22"/>
      <c r="E114" s="12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7"/>
      <c r="X114" s="17"/>
    </row>
    <row r="115" spans="1:24">
      <c r="A115" s="165" t="s">
        <v>508</v>
      </c>
      <c r="B115" s="176" t="s">
        <v>269</v>
      </c>
      <c r="C115" s="130"/>
      <c r="D115" s="11"/>
      <c r="E115" s="131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17"/>
      <c r="X115" s="17"/>
    </row>
    <row r="116" spans="1:24">
      <c r="A116" s="141" t="s">
        <v>270</v>
      </c>
      <c r="B116" s="174" t="s">
        <v>271</v>
      </c>
      <c r="C116" s="128"/>
      <c r="D116" s="22"/>
      <c r="E116" s="12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7"/>
      <c r="X116" s="17"/>
    </row>
    <row r="117" spans="1:24">
      <c r="A117" s="139" t="s">
        <v>272</v>
      </c>
      <c r="B117" s="174" t="s">
        <v>273</v>
      </c>
      <c r="C117" s="124"/>
      <c r="D117" s="10"/>
      <c r="E117" s="125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7"/>
      <c r="X117" s="17"/>
    </row>
    <row r="118" spans="1:24">
      <c r="A118" s="141" t="s">
        <v>544</v>
      </c>
      <c r="B118" s="174" t="s">
        <v>274</v>
      </c>
      <c r="C118" s="128"/>
      <c r="D118" s="22"/>
      <c r="E118" s="12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7"/>
      <c r="X118" s="17"/>
    </row>
    <row r="119" spans="1:24">
      <c r="A119" s="141" t="s">
        <v>513</v>
      </c>
      <c r="B119" s="174" t="s">
        <v>275</v>
      </c>
      <c r="C119" s="128"/>
      <c r="D119" s="22"/>
      <c r="E119" s="12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7"/>
      <c r="X119" s="17"/>
    </row>
    <row r="120" spans="1:24">
      <c r="A120" s="165" t="s">
        <v>514</v>
      </c>
      <c r="B120" s="176" t="s">
        <v>279</v>
      </c>
      <c r="C120" s="130"/>
      <c r="D120" s="11"/>
      <c r="E120" s="131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17"/>
      <c r="X120" s="17"/>
    </row>
    <row r="121" spans="1:24">
      <c r="A121" s="139" t="s">
        <v>280</v>
      </c>
      <c r="B121" s="174" t="s">
        <v>281</v>
      </c>
      <c r="C121" s="124"/>
      <c r="D121" s="10"/>
      <c r="E121" s="125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7"/>
      <c r="X121" s="17"/>
    </row>
    <row r="122" spans="1:24" ht="15.75">
      <c r="A122" s="166" t="s">
        <v>548</v>
      </c>
      <c r="B122" s="177" t="s">
        <v>282</v>
      </c>
      <c r="C122" s="132"/>
      <c r="D122" s="74"/>
      <c r="E122" s="133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17"/>
      <c r="X122" s="17"/>
    </row>
    <row r="123" spans="1:24" ht="15.75">
      <c r="A123" s="231" t="s">
        <v>584</v>
      </c>
      <c r="B123" s="232"/>
      <c r="C123" s="134">
        <f>C99+C122</f>
        <v>17882</v>
      </c>
      <c r="D123" s="100">
        <f>D99</f>
        <v>17898</v>
      </c>
      <c r="E123" s="135">
        <f>E99</f>
        <v>17400</v>
      </c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2:24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2:24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2:24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2:24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2:24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2:24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2:24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2:24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2:24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2:24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2:24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2:24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2:24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2:24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2:24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2:24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2:24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2:24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2:24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2:24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2:24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2:24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2:24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2:24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2:24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2:24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2:24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2:24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2:24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2:24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2:24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2:24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2:24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2:24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2:24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2:24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2:24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2:24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2:24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2:24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2:24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2:24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2:24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2:24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5" fitToHeight="2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FF00"/>
  </sheetPr>
  <dimension ref="A1:AE173"/>
  <sheetViews>
    <sheetView workbookViewId="0">
      <selection sqref="A1:N1"/>
    </sheetView>
  </sheetViews>
  <sheetFormatPr defaultRowHeight="15"/>
  <cols>
    <col min="1" max="1" width="83.42578125" customWidth="1"/>
    <col min="3" max="3" width="9.85546875" bestFit="1" customWidth="1"/>
    <col min="4" max="4" width="12.7109375" customWidth="1"/>
    <col min="5" max="5" width="11.42578125" customWidth="1"/>
    <col min="6" max="7" width="10.28515625" customWidth="1"/>
    <col min="8" max="8" width="10.5703125" customWidth="1"/>
    <col min="9" max="9" width="11" customWidth="1"/>
    <col min="10" max="11" width="9.28515625" customWidth="1"/>
    <col min="12" max="12" width="10" customWidth="1"/>
    <col min="13" max="13" width="12" customWidth="1"/>
  </cols>
  <sheetData>
    <row r="1" spans="1:14">
      <c r="A1" s="438" t="s">
        <v>471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21" customHeight="1">
      <c r="A2" s="434" t="s">
        <v>737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9"/>
      <c r="M2" s="440"/>
      <c r="N2" s="440"/>
    </row>
    <row r="3" spans="1:14" ht="18.75" customHeight="1">
      <c r="A3" s="436" t="s">
        <v>624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9"/>
      <c r="M3" s="440"/>
      <c r="N3" s="440"/>
    </row>
    <row r="4" spans="1:14" ht="18">
      <c r="A4" s="91"/>
    </row>
    <row r="5" spans="1:14">
      <c r="A5" s="65" t="s">
        <v>717</v>
      </c>
    </row>
    <row r="6" spans="1:14" ht="25.5" customHeight="1">
      <c r="A6" s="441" t="s">
        <v>103</v>
      </c>
      <c r="B6" s="443" t="s">
        <v>104</v>
      </c>
      <c r="C6" s="455" t="s">
        <v>655</v>
      </c>
      <c r="D6" s="456"/>
      <c r="E6" s="456"/>
      <c r="F6" s="457" t="s">
        <v>656</v>
      </c>
      <c r="G6" s="456"/>
      <c r="H6" s="458"/>
      <c r="I6" s="455" t="s">
        <v>657</v>
      </c>
      <c r="J6" s="456"/>
      <c r="K6" s="456"/>
      <c r="L6" s="448" t="s">
        <v>731</v>
      </c>
      <c r="M6" s="459"/>
      <c r="N6" s="460"/>
    </row>
    <row r="7" spans="1:14" ht="26.25">
      <c r="A7" s="453"/>
      <c r="B7" s="454"/>
      <c r="C7" s="104" t="s">
        <v>734</v>
      </c>
      <c r="D7" s="3" t="s">
        <v>761</v>
      </c>
      <c r="E7" s="93" t="s">
        <v>762</v>
      </c>
      <c r="F7" s="114" t="s">
        <v>734</v>
      </c>
      <c r="G7" s="3" t="s">
        <v>761</v>
      </c>
      <c r="H7" s="115" t="s">
        <v>762</v>
      </c>
      <c r="I7" s="104" t="s">
        <v>734</v>
      </c>
      <c r="J7" s="3" t="s">
        <v>761</v>
      </c>
      <c r="K7" s="93" t="s">
        <v>762</v>
      </c>
      <c r="L7" s="114" t="s">
        <v>734</v>
      </c>
      <c r="M7" s="3" t="s">
        <v>761</v>
      </c>
      <c r="N7" s="115" t="s">
        <v>762</v>
      </c>
    </row>
    <row r="8" spans="1:14">
      <c r="A8" s="151" t="s">
        <v>105</v>
      </c>
      <c r="B8" s="168" t="s">
        <v>106</v>
      </c>
      <c r="C8" s="284">
        <f>'5A. melléklet'!C8+'5B. melléklet'!C8</f>
        <v>14467</v>
      </c>
      <c r="D8" s="285">
        <f>'5A. melléklet'!D8+'5B. melléklet'!D8</f>
        <v>18325</v>
      </c>
      <c r="E8" s="195">
        <f>'5A. melléklet'!E8+'5B. melléklet'!E8</f>
        <v>18325</v>
      </c>
      <c r="F8" s="116"/>
      <c r="G8" s="94"/>
      <c r="H8" s="220"/>
      <c r="I8" s="184"/>
      <c r="J8" s="94"/>
      <c r="K8" s="195"/>
      <c r="L8" s="116">
        <f>'4. melléklet'!C7</f>
        <v>14467</v>
      </c>
      <c r="M8" s="94">
        <f>'4. melléklet'!D7</f>
        <v>18325</v>
      </c>
      <c r="N8" s="220">
        <f>'4. melléklet'!E7</f>
        <v>18325</v>
      </c>
    </row>
    <row r="9" spans="1:14">
      <c r="A9" s="151" t="s">
        <v>107</v>
      </c>
      <c r="B9" s="169" t="s">
        <v>108</v>
      </c>
      <c r="C9" s="284">
        <f>'5A. melléklet'!C9+'5B. melléklet'!C9</f>
        <v>0</v>
      </c>
      <c r="D9" s="285">
        <f>'5A. melléklet'!D9+'5B. melléklet'!D9</f>
        <v>0</v>
      </c>
      <c r="E9" s="195">
        <f>'5A. melléklet'!E9+'5B. melléklet'!E9</f>
        <v>0</v>
      </c>
      <c r="F9" s="116"/>
      <c r="G9" s="94"/>
      <c r="H9" s="220"/>
      <c r="I9" s="184"/>
      <c r="J9" s="94"/>
      <c r="K9" s="195"/>
      <c r="L9" s="116">
        <f>'4. melléklet'!C8</f>
        <v>0</v>
      </c>
      <c r="M9" s="94">
        <f>'4. melléklet'!D8</f>
        <v>0</v>
      </c>
      <c r="N9" s="220">
        <f>'4. melléklet'!E8</f>
        <v>0</v>
      </c>
    </row>
    <row r="10" spans="1:14">
      <c r="A10" s="151" t="s">
        <v>109</v>
      </c>
      <c r="B10" s="169" t="s">
        <v>110</v>
      </c>
      <c r="C10" s="284">
        <f>'5A. melléklet'!C10+'5B. melléklet'!C10</f>
        <v>0</v>
      </c>
      <c r="D10" s="285">
        <f>'5A. melléklet'!D10+'5B. melléklet'!D10</f>
        <v>0</v>
      </c>
      <c r="E10" s="195">
        <f>'5A. melléklet'!E10+'5B. melléklet'!E10</f>
        <v>0</v>
      </c>
      <c r="F10" s="116"/>
      <c r="G10" s="94"/>
      <c r="H10" s="220"/>
      <c r="I10" s="184"/>
      <c r="J10" s="94"/>
      <c r="K10" s="195"/>
      <c r="L10" s="116">
        <f>'4. melléklet'!C9</f>
        <v>0</v>
      </c>
      <c r="M10" s="94">
        <f>'4. melléklet'!D9</f>
        <v>0</v>
      </c>
      <c r="N10" s="220">
        <f>'4. melléklet'!E9</f>
        <v>0</v>
      </c>
    </row>
    <row r="11" spans="1:14">
      <c r="A11" s="152" t="s">
        <v>111</v>
      </c>
      <c r="B11" s="169" t="s">
        <v>112</v>
      </c>
      <c r="C11" s="284">
        <f>'5A. melléklet'!C11+'5B. melléklet'!C11</f>
        <v>0</v>
      </c>
      <c r="D11" s="285">
        <f>'5A. melléklet'!D11+'5B. melléklet'!D11</f>
        <v>0</v>
      </c>
      <c r="E11" s="195">
        <f>'5A. melléklet'!E11+'5B. melléklet'!E11</f>
        <v>0</v>
      </c>
      <c r="F11" s="116"/>
      <c r="G11" s="94"/>
      <c r="H11" s="220"/>
      <c r="I11" s="184"/>
      <c r="J11" s="94"/>
      <c r="K11" s="195"/>
      <c r="L11" s="116">
        <f>'4. melléklet'!C10</f>
        <v>0</v>
      </c>
      <c r="M11" s="94">
        <f>'4. melléklet'!D10</f>
        <v>0</v>
      </c>
      <c r="N11" s="220">
        <f>'4. melléklet'!E10</f>
        <v>0</v>
      </c>
    </row>
    <row r="12" spans="1:14">
      <c r="A12" s="152" t="s">
        <v>113</v>
      </c>
      <c r="B12" s="169" t="s">
        <v>114</v>
      </c>
      <c r="C12" s="284">
        <f>'5A. melléklet'!C12+'5B. melléklet'!C12</f>
        <v>0</v>
      </c>
      <c r="D12" s="285">
        <f>'5A. melléklet'!D12+'5B. melléklet'!D12</f>
        <v>0</v>
      </c>
      <c r="E12" s="195">
        <f>'5A. melléklet'!E12+'5B. melléklet'!E12</f>
        <v>0</v>
      </c>
      <c r="F12" s="116"/>
      <c r="G12" s="94"/>
      <c r="H12" s="220"/>
      <c r="I12" s="184"/>
      <c r="J12" s="94"/>
      <c r="K12" s="195"/>
      <c r="L12" s="116">
        <f>'4. melléklet'!C11</f>
        <v>0</v>
      </c>
      <c r="M12" s="94">
        <f>'4. melléklet'!D11</f>
        <v>0</v>
      </c>
      <c r="N12" s="220">
        <f>'4. melléklet'!E11</f>
        <v>0</v>
      </c>
    </row>
    <row r="13" spans="1:14">
      <c r="A13" s="152" t="s">
        <v>115</v>
      </c>
      <c r="B13" s="169" t="s">
        <v>116</v>
      </c>
      <c r="C13" s="284">
        <f>'5A. melléklet'!C13+'5B. melléklet'!C13</f>
        <v>0</v>
      </c>
      <c r="D13" s="285">
        <f>'5A. melléklet'!D13+'5B. melléklet'!D13</f>
        <v>0</v>
      </c>
      <c r="E13" s="195">
        <f>'5A. melléklet'!E13+'5B. melléklet'!E13</f>
        <v>0</v>
      </c>
      <c r="F13" s="116"/>
      <c r="G13" s="94"/>
      <c r="H13" s="220"/>
      <c r="I13" s="184"/>
      <c r="J13" s="94"/>
      <c r="K13" s="195"/>
      <c r="L13" s="116">
        <f>'4. melléklet'!C12</f>
        <v>0</v>
      </c>
      <c r="M13" s="94">
        <f>'4. melléklet'!D12</f>
        <v>0</v>
      </c>
      <c r="N13" s="220">
        <f>'4. melléklet'!E12</f>
        <v>0</v>
      </c>
    </row>
    <row r="14" spans="1:14">
      <c r="A14" s="152" t="s">
        <v>117</v>
      </c>
      <c r="B14" s="169" t="s">
        <v>118</v>
      </c>
      <c r="C14" s="284">
        <f>'5A. melléklet'!C14+'5B. melléklet'!C14</f>
        <v>420</v>
      </c>
      <c r="D14" s="285">
        <f>'5A. melléklet'!D14+'5B. melléklet'!D14</f>
        <v>431</v>
      </c>
      <c r="E14" s="195">
        <f>'5A. melléklet'!E14+'5B. melléklet'!E14</f>
        <v>406</v>
      </c>
      <c r="F14" s="116"/>
      <c r="G14" s="94"/>
      <c r="H14" s="220"/>
      <c r="I14" s="184"/>
      <c r="J14" s="94"/>
      <c r="K14" s="195"/>
      <c r="L14" s="116">
        <f>'4. melléklet'!C13</f>
        <v>420</v>
      </c>
      <c r="M14" s="94">
        <f>'4. melléklet'!D13</f>
        <v>431</v>
      </c>
      <c r="N14" s="220">
        <f>'4. melléklet'!E13</f>
        <v>406</v>
      </c>
    </row>
    <row r="15" spans="1:14">
      <c r="A15" s="152" t="s">
        <v>119</v>
      </c>
      <c r="B15" s="169" t="s">
        <v>120</v>
      </c>
      <c r="C15" s="284">
        <f>'5A. melléklet'!C15+'5B. melléklet'!C15</f>
        <v>0</v>
      </c>
      <c r="D15" s="285">
        <f>'5A. melléklet'!D15+'5B. melléklet'!D15</f>
        <v>0</v>
      </c>
      <c r="E15" s="195">
        <f>'5A. melléklet'!E15+'5B. melléklet'!E15</f>
        <v>0</v>
      </c>
      <c r="F15" s="116"/>
      <c r="G15" s="94"/>
      <c r="H15" s="220"/>
      <c r="I15" s="184"/>
      <c r="J15" s="94"/>
      <c r="K15" s="195"/>
      <c r="L15" s="116">
        <f>'4. melléklet'!C14</f>
        <v>0</v>
      </c>
      <c r="M15" s="94">
        <f>'4. melléklet'!D14</f>
        <v>0</v>
      </c>
      <c r="N15" s="220">
        <f>'4. melléklet'!E14</f>
        <v>0</v>
      </c>
    </row>
    <row r="16" spans="1:14">
      <c r="A16" s="101" t="s">
        <v>121</v>
      </c>
      <c r="B16" s="169" t="s">
        <v>122</v>
      </c>
      <c r="C16" s="284">
        <f>'5A. melléklet'!C16+'5B. melléklet'!C16</f>
        <v>324</v>
      </c>
      <c r="D16" s="285">
        <f>'5A. melléklet'!D16+'5B. melléklet'!D16</f>
        <v>183</v>
      </c>
      <c r="E16" s="195">
        <f>'5A. melléklet'!E16+'5B. melléklet'!E16</f>
        <v>176</v>
      </c>
      <c r="F16" s="116"/>
      <c r="G16" s="94"/>
      <c r="H16" s="220"/>
      <c r="I16" s="184"/>
      <c r="J16" s="94"/>
      <c r="K16" s="195"/>
      <c r="L16" s="116">
        <f>'4. melléklet'!C15</f>
        <v>324</v>
      </c>
      <c r="M16" s="94">
        <f>'4. melléklet'!D15</f>
        <v>183</v>
      </c>
      <c r="N16" s="220">
        <f>'4. melléklet'!E15</f>
        <v>176</v>
      </c>
    </row>
    <row r="17" spans="1:14">
      <c r="A17" s="101" t="s">
        <v>123</v>
      </c>
      <c r="B17" s="169" t="s">
        <v>124</v>
      </c>
      <c r="C17" s="284">
        <f>'5A. melléklet'!C17+'5B. melléklet'!C17</f>
        <v>0</v>
      </c>
      <c r="D17" s="285">
        <f>'5A. melléklet'!D17+'5B. melléklet'!D17</f>
        <v>0</v>
      </c>
      <c r="E17" s="195">
        <f>'5A. melléklet'!E17+'5B. melléklet'!E17</f>
        <v>0</v>
      </c>
      <c r="F17" s="116"/>
      <c r="G17" s="94"/>
      <c r="H17" s="220"/>
      <c r="I17" s="184"/>
      <c r="J17" s="94"/>
      <c r="K17" s="195"/>
      <c r="L17" s="116">
        <f>'4. melléklet'!C16</f>
        <v>0</v>
      </c>
      <c r="M17" s="94">
        <f>'4. melléklet'!D16</f>
        <v>0</v>
      </c>
      <c r="N17" s="220">
        <f>'4. melléklet'!E16</f>
        <v>0</v>
      </c>
    </row>
    <row r="18" spans="1:14">
      <c r="A18" s="101" t="s">
        <v>125</v>
      </c>
      <c r="B18" s="169" t="s">
        <v>126</v>
      </c>
      <c r="C18" s="284">
        <f>'5A. melléklet'!C18+'5B. melléklet'!C18</f>
        <v>0</v>
      </c>
      <c r="D18" s="285">
        <f>'5A. melléklet'!D18+'5B. melléklet'!D18</f>
        <v>0</v>
      </c>
      <c r="E18" s="195">
        <f>'5A. melléklet'!E18+'5B. melléklet'!E18</f>
        <v>0</v>
      </c>
      <c r="F18" s="116"/>
      <c r="G18" s="94"/>
      <c r="H18" s="220"/>
      <c r="I18" s="184"/>
      <c r="J18" s="94"/>
      <c r="K18" s="195"/>
      <c r="L18" s="116">
        <f>'4. melléklet'!C17</f>
        <v>0</v>
      </c>
      <c r="M18" s="94">
        <f>'4. melléklet'!D17</f>
        <v>0</v>
      </c>
      <c r="N18" s="220">
        <f>'4. melléklet'!E17</f>
        <v>0</v>
      </c>
    </row>
    <row r="19" spans="1:14">
      <c r="A19" s="101" t="s">
        <v>127</v>
      </c>
      <c r="B19" s="169" t="s">
        <v>128</v>
      </c>
      <c r="C19" s="284">
        <f>'5A. melléklet'!C19+'5B. melléklet'!C19</f>
        <v>0</v>
      </c>
      <c r="D19" s="285">
        <f>'5A. melléklet'!D19+'5B. melléklet'!D19</f>
        <v>0</v>
      </c>
      <c r="E19" s="195">
        <f>'5A. melléklet'!E19+'5B. melléklet'!E19</f>
        <v>0</v>
      </c>
      <c r="F19" s="116"/>
      <c r="G19" s="94"/>
      <c r="H19" s="220"/>
      <c r="I19" s="184"/>
      <c r="J19" s="94"/>
      <c r="K19" s="195"/>
      <c r="L19" s="116">
        <f>'4. melléklet'!C18</f>
        <v>0</v>
      </c>
      <c r="M19" s="94">
        <f>'4. melléklet'!D18</f>
        <v>0</v>
      </c>
      <c r="N19" s="220">
        <f>'4. melléklet'!E18</f>
        <v>0</v>
      </c>
    </row>
    <row r="20" spans="1:14">
      <c r="A20" s="101" t="s">
        <v>515</v>
      </c>
      <c r="B20" s="169" t="s">
        <v>129</v>
      </c>
      <c r="C20" s="284">
        <f>'5A. melléklet'!C20+'5B. melléklet'!C20</f>
        <v>0</v>
      </c>
      <c r="D20" s="285">
        <f>'5A. melléklet'!D20+'5B. melléklet'!D20</f>
        <v>4</v>
      </c>
      <c r="E20" s="195">
        <f>'5A. melléklet'!E20+'5B. melléklet'!E20</f>
        <v>4</v>
      </c>
      <c r="F20" s="116"/>
      <c r="G20" s="94"/>
      <c r="H20" s="220"/>
      <c r="I20" s="184"/>
      <c r="J20" s="94"/>
      <c r="K20" s="195"/>
      <c r="L20" s="116">
        <f>'4. melléklet'!C19</f>
        <v>0</v>
      </c>
      <c r="M20" s="94">
        <f>'4. melléklet'!D19</f>
        <v>4</v>
      </c>
      <c r="N20" s="220">
        <f>'4. melléklet'!E19</f>
        <v>4</v>
      </c>
    </row>
    <row r="21" spans="1:14">
      <c r="A21" s="153" t="s">
        <v>406</v>
      </c>
      <c r="B21" s="170" t="s">
        <v>130</v>
      </c>
      <c r="C21" s="284">
        <f>'5A. melléklet'!C21+'5B. melléklet'!C21</f>
        <v>15211</v>
      </c>
      <c r="D21" s="285">
        <f>'5A. melléklet'!D21+'5B. melléklet'!D21</f>
        <v>18943</v>
      </c>
      <c r="E21" s="195">
        <f>'5A. melléklet'!E21+'5B. melléklet'!E21</f>
        <v>18911</v>
      </c>
      <c r="F21" s="116"/>
      <c r="G21" s="94"/>
      <c r="H21" s="220"/>
      <c r="I21" s="184"/>
      <c r="J21" s="94"/>
      <c r="K21" s="195"/>
      <c r="L21" s="116">
        <f>'4. melléklet'!C20</f>
        <v>15211</v>
      </c>
      <c r="M21" s="94">
        <f>'4. melléklet'!D20</f>
        <v>18943</v>
      </c>
      <c r="N21" s="220">
        <f>'4. melléklet'!E20</f>
        <v>18911</v>
      </c>
    </row>
    <row r="22" spans="1:14">
      <c r="A22" s="101" t="s">
        <v>131</v>
      </c>
      <c r="B22" s="169" t="s">
        <v>132</v>
      </c>
      <c r="C22" s="284">
        <f>'5A. melléklet'!C22+'5B. melléklet'!C22</f>
        <v>3323</v>
      </c>
      <c r="D22" s="285">
        <f>'5A. melléklet'!D22+'5B. melléklet'!D22</f>
        <v>3658</v>
      </c>
      <c r="E22" s="195">
        <f>'5A. melléklet'!E22+'5B. melléklet'!E22</f>
        <v>3658</v>
      </c>
      <c r="F22" s="116"/>
      <c r="G22" s="94"/>
      <c r="H22" s="220"/>
      <c r="I22" s="184"/>
      <c r="J22" s="94"/>
      <c r="K22" s="195"/>
      <c r="L22" s="116">
        <f>'4. melléklet'!C21</f>
        <v>3323</v>
      </c>
      <c r="M22" s="94">
        <f>'4. melléklet'!D21</f>
        <v>3658</v>
      </c>
      <c r="N22" s="220">
        <f>'4. melléklet'!E21</f>
        <v>3658</v>
      </c>
    </row>
    <row r="23" spans="1:14" ht="33.75" customHeight="1">
      <c r="A23" s="101" t="s">
        <v>133</v>
      </c>
      <c r="B23" s="169" t="s">
        <v>134</v>
      </c>
      <c r="C23" s="284">
        <f>'5A. melléklet'!C23+'5B. melléklet'!C23</f>
        <v>0</v>
      </c>
      <c r="D23" s="285">
        <f>'5A. melléklet'!D23+'5B. melléklet'!D23</f>
        <v>0</v>
      </c>
      <c r="E23" s="195">
        <f>'5A. melléklet'!E23+'5B. melléklet'!E23</f>
        <v>0</v>
      </c>
      <c r="F23" s="116"/>
      <c r="G23" s="94"/>
      <c r="H23" s="220"/>
      <c r="I23" s="184"/>
      <c r="J23" s="94"/>
      <c r="K23" s="195"/>
      <c r="L23" s="116">
        <f>'4. melléklet'!C22</f>
        <v>0</v>
      </c>
      <c r="M23" s="94">
        <f>'4. melléklet'!D22</f>
        <v>0</v>
      </c>
      <c r="N23" s="220">
        <f>'4. melléklet'!E22</f>
        <v>0</v>
      </c>
    </row>
    <row r="24" spans="1:14">
      <c r="A24" s="154" t="s">
        <v>135</v>
      </c>
      <c r="B24" s="169" t="s">
        <v>136</v>
      </c>
      <c r="C24" s="284">
        <f>'5A. melléklet'!C24+'5B. melléklet'!C24</f>
        <v>288</v>
      </c>
      <c r="D24" s="285">
        <f>'5A. melléklet'!D24+'5B. melléklet'!D24</f>
        <v>366</v>
      </c>
      <c r="E24" s="195">
        <f>'5A. melléklet'!E24+'5B. melléklet'!E24</f>
        <v>366</v>
      </c>
      <c r="F24" s="116"/>
      <c r="G24" s="94"/>
      <c r="H24" s="220"/>
      <c r="I24" s="184"/>
      <c r="J24" s="94"/>
      <c r="K24" s="195"/>
      <c r="L24" s="116">
        <f>'4. melléklet'!C23</f>
        <v>288</v>
      </c>
      <c r="M24" s="94">
        <f>'4. melléklet'!D23</f>
        <v>366</v>
      </c>
      <c r="N24" s="220">
        <f>'4. melléklet'!E23</f>
        <v>366</v>
      </c>
    </row>
    <row r="25" spans="1:14">
      <c r="A25" s="102" t="s">
        <v>407</v>
      </c>
      <c r="B25" s="170" t="s">
        <v>137</v>
      </c>
      <c r="C25" s="284">
        <f>'5A. melléklet'!C25+'5B. melléklet'!C25</f>
        <v>3611</v>
      </c>
      <c r="D25" s="285">
        <f>'5A. melléklet'!D25+'5B. melléklet'!D25</f>
        <v>4024</v>
      </c>
      <c r="E25" s="195">
        <f>'5A. melléklet'!E25+'5B. melléklet'!E25</f>
        <v>4024</v>
      </c>
      <c r="F25" s="116"/>
      <c r="G25" s="94"/>
      <c r="H25" s="220"/>
      <c r="I25" s="184"/>
      <c r="J25" s="94"/>
      <c r="K25" s="195"/>
      <c r="L25" s="116">
        <f>'4. melléklet'!C24</f>
        <v>3611</v>
      </c>
      <c r="M25" s="94">
        <f>'4. melléklet'!D24</f>
        <v>4024</v>
      </c>
      <c r="N25" s="220">
        <f>'4. melléklet'!E24</f>
        <v>4024</v>
      </c>
    </row>
    <row r="26" spans="1:14">
      <c r="A26" s="155" t="s">
        <v>545</v>
      </c>
      <c r="B26" s="171" t="s">
        <v>138</v>
      </c>
      <c r="C26" s="288">
        <f>'5A. melléklet'!C26+'5B. melléklet'!C26</f>
        <v>18822</v>
      </c>
      <c r="D26" s="289">
        <f>'5A. melléklet'!D26+'5B. melléklet'!D26</f>
        <v>22967</v>
      </c>
      <c r="E26" s="290">
        <f>'5A. melléklet'!E26+'5B. melléklet'!E26</f>
        <v>22935</v>
      </c>
      <c r="F26" s="291"/>
      <c r="G26" s="26"/>
      <c r="H26" s="292"/>
      <c r="I26" s="293"/>
      <c r="J26" s="26"/>
      <c r="K26" s="290"/>
      <c r="L26" s="291">
        <f>'4. melléklet'!C25</f>
        <v>18822</v>
      </c>
      <c r="M26" s="26">
        <f>'4. melléklet'!D25</f>
        <v>22967</v>
      </c>
      <c r="N26" s="292">
        <f>'4. melléklet'!E25</f>
        <v>22935</v>
      </c>
    </row>
    <row r="27" spans="1:14">
      <c r="A27" s="103" t="s">
        <v>516</v>
      </c>
      <c r="B27" s="171" t="s">
        <v>139</v>
      </c>
      <c r="C27" s="288">
        <f>'5A. melléklet'!C27+'5B. melléklet'!C27</f>
        <v>5074</v>
      </c>
      <c r="D27" s="289">
        <f>'5A. melléklet'!D27+'5B. melléklet'!D27</f>
        <v>5677</v>
      </c>
      <c r="E27" s="290">
        <f>'5A. melléklet'!E27+'5B. melléklet'!E27</f>
        <v>5653</v>
      </c>
      <c r="F27" s="291"/>
      <c r="G27" s="26"/>
      <c r="H27" s="292"/>
      <c r="I27" s="293"/>
      <c r="J27" s="26"/>
      <c r="K27" s="290"/>
      <c r="L27" s="291">
        <f>'4. melléklet'!C26</f>
        <v>5074</v>
      </c>
      <c r="M27" s="26">
        <f>'4. melléklet'!D26</f>
        <v>5677</v>
      </c>
      <c r="N27" s="292">
        <f>'4. melléklet'!E26</f>
        <v>5653</v>
      </c>
    </row>
    <row r="28" spans="1:14">
      <c r="A28" s="101" t="s">
        <v>140</v>
      </c>
      <c r="B28" s="169" t="s">
        <v>141</v>
      </c>
      <c r="C28" s="318">
        <f>'5A. melléklet'!C28+'5B. melléklet'!C28</f>
        <v>190</v>
      </c>
      <c r="D28" s="319">
        <f>'5A. melléklet'!D28+'5B. melléklet'!D28</f>
        <v>70</v>
      </c>
      <c r="E28" s="295">
        <f>'5A. melléklet'!E28+'5B. melléklet'!E28</f>
        <v>6</v>
      </c>
      <c r="F28" s="320"/>
      <c r="G28" s="237"/>
      <c r="H28" s="321"/>
      <c r="I28" s="294"/>
      <c r="J28" s="237"/>
      <c r="K28" s="295"/>
      <c r="L28" s="320">
        <f>'4. melléklet'!C27</f>
        <v>190</v>
      </c>
      <c r="M28" s="237">
        <f>'4. melléklet'!D27</f>
        <v>70</v>
      </c>
      <c r="N28" s="321">
        <f>'4. melléklet'!E27</f>
        <v>6</v>
      </c>
    </row>
    <row r="29" spans="1:14">
      <c r="A29" s="101" t="s">
        <v>142</v>
      </c>
      <c r="B29" s="169" t="s">
        <v>143</v>
      </c>
      <c r="C29" s="318">
        <f>'5A. melléklet'!C29+'5B. melléklet'!C29</f>
        <v>1360</v>
      </c>
      <c r="D29" s="319">
        <f>'5A. melléklet'!D29+'5B. melléklet'!D29</f>
        <v>1437</v>
      </c>
      <c r="E29" s="295">
        <f>'5A. melléklet'!E29+'5B. melléklet'!E29</f>
        <v>1319</v>
      </c>
      <c r="F29" s="320"/>
      <c r="G29" s="237"/>
      <c r="H29" s="321"/>
      <c r="I29" s="294"/>
      <c r="J29" s="237"/>
      <c r="K29" s="295"/>
      <c r="L29" s="320">
        <f>'4. melléklet'!C28</f>
        <v>1360</v>
      </c>
      <c r="M29" s="237">
        <f>'4. melléklet'!D28</f>
        <v>1437</v>
      </c>
      <c r="N29" s="321">
        <f>'4. melléklet'!E28</f>
        <v>1319</v>
      </c>
    </row>
    <row r="30" spans="1:14">
      <c r="A30" s="101" t="s">
        <v>144</v>
      </c>
      <c r="B30" s="169" t="s">
        <v>145</v>
      </c>
      <c r="C30" s="318">
        <f>'5A. melléklet'!C30+'5B. melléklet'!C30</f>
        <v>0</v>
      </c>
      <c r="D30" s="319">
        <f>'5A. melléklet'!D30+'5B. melléklet'!D30</f>
        <v>0</v>
      </c>
      <c r="E30" s="295">
        <f>'5A. melléklet'!E30+'5B. melléklet'!E30</f>
        <v>0</v>
      </c>
      <c r="F30" s="320"/>
      <c r="G30" s="237"/>
      <c r="H30" s="321"/>
      <c r="I30" s="294"/>
      <c r="J30" s="237"/>
      <c r="K30" s="295"/>
      <c r="L30" s="320">
        <f>'4. melléklet'!C29</f>
        <v>0</v>
      </c>
      <c r="M30" s="237">
        <f>'4. melléklet'!D29</f>
        <v>0</v>
      </c>
      <c r="N30" s="321">
        <f>'4. melléklet'!E29</f>
        <v>0</v>
      </c>
    </row>
    <row r="31" spans="1:14">
      <c r="A31" s="102" t="s">
        <v>408</v>
      </c>
      <c r="B31" s="170" t="s">
        <v>146</v>
      </c>
      <c r="C31" s="318">
        <f>'5A. melléklet'!C31+'5B. melléklet'!C31</f>
        <v>1550</v>
      </c>
      <c r="D31" s="319">
        <f>'5A. melléklet'!D31+'5B. melléklet'!D31</f>
        <v>1507</v>
      </c>
      <c r="E31" s="295">
        <f>'5A. melléklet'!E31+'5B. melléklet'!E31</f>
        <v>1325</v>
      </c>
      <c r="F31" s="320"/>
      <c r="G31" s="237"/>
      <c r="H31" s="321"/>
      <c r="I31" s="294"/>
      <c r="J31" s="237"/>
      <c r="K31" s="295"/>
      <c r="L31" s="320">
        <f>'4. melléklet'!C30</f>
        <v>1550</v>
      </c>
      <c r="M31" s="237">
        <f>'4. melléklet'!D30</f>
        <v>1507</v>
      </c>
      <c r="N31" s="321">
        <f>'4. melléklet'!E30</f>
        <v>1325</v>
      </c>
    </row>
    <row r="32" spans="1:14">
      <c r="A32" s="101" t="s">
        <v>147</v>
      </c>
      <c r="B32" s="169" t="s">
        <v>148</v>
      </c>
      <c r="C32" s="318">
        <f>'5A. melléklet'!C32+'5B. melléklet'!C32</f>
        <v>0</v>
      </c>
      <c r="D32" s="319">
        <f>'5A. melléklet'!D32+'5B. melléklet'!D32</f>
        <v>20</v>
      </c>
      <c r="E32" s="295">
        <f>'5A. melléklet'!E32+'5B. melléklet'!E32</f>
        <v>20</v>
      </c>
      <c r="F32" s="320"/>
      <c r="G32" s="237"/>
      <c r="H32" s="321"/>
      <c r="I32" s="294"/>
      <c r="J32" s="237"/>
      <c r="K32" s="295"/>
      <c r="L32" s="320">
        <f>'4. melléklet'!C31</f>
        <v>0</v>
      </c>
      <c r="M32" s="237">
        <f>'4. melléklet'!D31</f>
        <v>20</v>
      </c>
      <c r="N32" s="321">
        <f>'4. melléklet'!E31</f>
        <v>20</v>
      </c>
    </row>
    <row r="33" spans="1:14">
      <c r="A33" s="101" t="s">
        <v>149</v>
      </c>
      <c r="B33" s="169" t="s">
        <v>150</v>
      </c>
      <c r="C33" s="318">
        <f>'5A. melléklet'!C33+'5B. melléklet'!C33</f>
        <v>405</v>
      </c>
      <c r="D33" s="319">
        <f>'5A. melléklet'!D33+'5B. melléklet'!D33</f>
        <v>333</v>
      </c>
      <c r="E33" s="295">
        <f>'5A. melléklet'!E33+'5B. melléklet'!E33</f>
        <v>269</v>
      </c>
      <c r="F33" s="320"/>
      <c r="G33" s="237"/>
      <c r="H33" s="321"/>
      <c r="I33" s="294"/>
      <c r="J33" s="237"/>
      <c r="K33" s="295"/>
      <c r="L33" s="320">
        <f>'4. melléklet'!C32</f>
        <v>405</v>
      </c>
      <c r="M33" s="237">
        <f>'4. melléklet'!D32</f>
        <v>333</v>
      </c>
      <c r="N33" s="321">
        <f>'4. melléklet'!E32</f>
        <v>269</v>
      </c>
    </row>
    <row r="34" spans="1:14" ht="15" customHeight="1">
      <c r="A34" s="102" t="s">
        <v>546</v>
      </c>
      <c r="B34" s="170" t="s">
        <v>151</v>
      </c>
      <c r="C34" s="318">
        <f>'5A. melléklet'!C34+'5B. melléklet'!C34</f>
        <v>405</v>
      </c>
      <c r="D34" s="319">
        <f>'5A. melléklet'!D34+'5B. melléklet'!D34</f>
        <v>353</v>
      </c>
      <c r="E34" s="295">
        <f>'5A. melléklet'!E34+'5B. melléklet'!E34</f>
        <v>289</v>
      </c>
      <c r="F34" s="320"/>
      <c r="G34" s="237"/>
      <c r="H34" s="321"/>
      <c r="I34" s="294"/>
      <c r="J34" s="237"/>
      <c r="K34" s="295"/>
      <c r="L34" s="320">
        <f>'4. melléklet'!C33</f>
        <v>405</v>
      </c>
      <c r="M34" s="237">
        <f>'4. melléklet'!D33</f>
        <v>353</v>
      </c>
      <c r="N34" s="321">
        <f>'4. melléklet'!E33</f>
        <v>289</v>
      </c>
    </row>
    <row r="35" spans="1:14">
      <c r="A35" s="101" t="s">
        <v>152</v>
      </c>
      <c r="B35" s="169" t="s">
        <v>153</v>
      </c>
      <c r="C35" s="318">
        <f>'5A. melléklet'!C35+'5B. melléklet'!C35</f>
        <v>4928</v>
      </c>
      <c r="D35" s="319">
        <f>'5A. melléklet'!D35+'5B. melléklet'!D35</f>
        <v>4567</v>
      </c>
      <c r="E35" s="295">
        <f>'5A. melléklet'!E35+'5B. melléklet'!E35</f>
        <v>4524</v>
      </c>
      <c r="F35" s="320"/>
      <c r="G35" s="237"/>
      <c r="H35" s="321"/>
      <c r="I35" s="294"/>
      <c r="J35" s="237"/>
      <c r="K35" s="295"/>
      <c r="L35" s="320">
        <f>'4. melléklet'!C34</f>
        <v>4928</v>
      </c>
      <c r="M35" s="237">
        <f>'4. melléklet'!D34</f>
        <v>4567</v>
      </c>
      <c r="N35" s="321">
        <f>'4. melléklet'!E34</f>
        <v>4524</v>
      </c>
    </row>
    <row r="36" spans="1:14">
      <c r="A36" s="101" t="s">
        <v>154</v>
      </c>
      <c r="B36" s="169" t="s">
        <v>155</v>
      </c>
      <c r="C36" s="318">
        <f>'5A. melléklet'!C36+'5B. melléklet'!C36</f>
        <v>4100</v>
      </c>
      <c r="D36" s="319">
        <f>'5A. melléklet'!D36+'5B. melléklet'!D36</f>
        <v>4475</v>
      </c>
      <c r="E36" s="295">
        <f>'5A. melléklet'!E36+'5B. melléklet'!E36</f>
        <v>4475</v>
      </c>
      <c r="F36" s="320"/>
      <c r="G36" s="237"/>
      <c r="H36" s="321"/>
      <c r="I36" s="294"/>
      <c r="J36" s="237"/>
      <c r="K36" s="295"/>
      <c r="L36" s="320">
        <f>'4. melléklet'!C35</f>
        <v>4100</v>
      </c>
      <c r="M36" s="237">
        <f>'4. melléklet'!D35</f>
        <v>4475</v>
      </c>
      <c r="N36" s="321">
        <f>'4. melléklet'!E35</f>
        <v>4475</v>
      </c>
    </row>
    <row r="37" spans="1:14">
      <c r="A37" s="101" t="s">
        <v>517</v>
      </c>
      <c r="B37" s="169" t="s">
        <v>156</v>
      </c>
      <c r="C37" s="318">
        <f>'5A. melléklet'!C37+'5B. melléklet'!C37</f>
        <v>0</v>
      </c>
      <c r="D37" s="319">
        <f>'5A. melléklet'!D37+'5B. melléklet'!D37</f>
        <v>109</v>
      </c>
      <c r="E37" s="295">
        <f>'5A. melléklet'!E37+'5B. melléklet'!E37</f>
        <v>109</v>
      </c>
      <c r="F37" s="320"/>
      <c r="G37" s="237"/>
      <c r="H37" s="321"/>
      <c r="I37" s="294"/>
      <c r="J37" s="237"/>
      <c r="K37" s="295"/>
      <c r="L37" s="320">
        <f>'4. melléklet'!C36</f>
        <v>0</v>
      </c>
      <c r="M37" s="237">
        <f>'4. melléklet'!D36</f>
        <v>109</v>
      </c>
      <c r="N37" s="321">
        <f>'4. melléklet'!E36</f>
        <v>109</v>
      </c>
    </row>
    <row r="38" spans="1:14">
      <c r="A38" s="101" t="s">
        <v>157</v>
      </c>
      <c r="B38" s="169" t="s">
        <v>158</v>
      </c>
      <c r="C38" s="318">
        <f>'5A. melléklet'!C38+'5B. melléklet'!C38</f>
        <v>450</v>
      </c>
      <c r="D38" s="319">
        <f>'5A. melléklet'!D38+'5B. melléklet'!D38</f>
        <v>319</v>
      </c>
      <c r="E38" s="295">
        <f>'5A. melléklet'!E38+'5B. melléklet'!E38</f>
        <v>281</v>
      </c>
      <c r="F38" s="320"/>
      <c r="G38" s="237"/>
      <c r="H38" s="321"/>
      <c r="I38" s="294"/>
      <c r="J38" s="237"/>
      <c r="K38" s="295"/>
      <c r="L38" s="320">
        <f>'4. melléklet'!C37</f>
        <v>450</v>
      </c>
      <c r="M38" s="237">
        <f>'4. melléklet'!D37</f>
        <v>319</v>
      </c>
      <c r="N38" s="321">
        <f>'4. melléklet'!E37</f>
        <v>281</v>
      </c>
    </row>
    <row r="39" spans="1:14">
      <c r="A39" s="156" t="s">
        <v>518</v>
      </c>
      <c r="B39" s="169" t="s">
        <v>159</v>
      </c>
      <c r="C39" s="318">
        <f>'5A. melléklet'!C39+'5B. melléklet'!C39</f>
        <v>0</v>
      </c>
      <c r="D39" s="319">
        <f>'5A. melléklet'!D39+'5B. melléklet'!D39</f>
        <v>649</v>
      </c>
      <c r="E39" s="295">
        <f>'5A. melléklet'!E39+'5B. melléklet'!E39</f>
        <v>649</v>
      </c>
      <c r="F39" s="320"/>
      <c r="G39" s="237"/>
      <c r="H39" s="321"/>
      <c r="I39" s="294"/>
      <c r="J39" s="237"/>
      <c r="K39" s="295"/>
      <c r="L39" s="320">
        <f>'4. melléklet'!C38</f>
        <v>0</v>
      </c>
      <c r="M39" s="237">
        <f>'4. melléklet'!D38</f>
        <v>649</v>
      </c>
      <c r="N39" s="321">
        <f>'4. melléklet'!E38</f>
        <v>649</v>
      </c>
    </row>
    <row r="40" spans="1:14">
      <c r="A40" s="154" t="s">
        <v>160</v>
      </c>
      <c r="B40" s="169" t="s">
        <v>161</v>
      </c>
      <c r="C40" s="318">
        <f>'5A. melléklet'!C40+'5B. melléklet'!C40</f>
        <v>0</v>
      </c>
      <c r="D40" s="319">
        <f>'5A. melléklet'!D40+'5B. melléklet'!D40</f>
        <v>102</v>
      </c>
      <c r="E40" s="295">
        <f>'5A. melléklet'!E40+'5B. melléklet'!E40</f>
        <v>102</v>
      </c>
      <c r="F40" s="320"/>
      <c r="G40" s="237"/>
      <c r="H40" s="321"/>
      <c r="I40" s="294"/>
      <c r="J40" s="237"/>
      <c r="K40" s="295"/>
      <c r="L40" s="320">
        <f>'4. melléklet'!C39</f>
        <v>0</v>
      </c>
      <c r="M40" s="237">
        <f>'4. melléklet'!D39</f>
        <v>102</v>
      </c>
      <c r="N40" s="321">
        <f>'4. melléklet'!E39</f>
        <v>102</v>
      </c>
    </row>
    <row r="41" spans="1:14">
      <c r="A41" s="101" t="s">
        <v>519</v>
      </c>
      <c r="B41" s="169" t="s">
        <v>162</v>
      </c>
      <c r="C41" s="318">
        <f>'5A. melléklet'!C41+'5B. melléklet'!C41</f>
        <v>4526</v>
      </c>
      <c r="D41" s="319">
        <f>'5A. melléklet'!D41+'5B. melléklet'!D41</f>
        <v>2798</v>
      </c>
      <c r="E41" s="295">
        <f>'5A. melléklet'!E41+'5B. melléklet'!E41</f>
        <v>2798</v>
      </c>
      <c r="F41" s="320"/>
      <c r="G41" s="237"/>
      <c r="H41" s="321"/>
      <c r="I41" s="294"/>
      <c r="J41" s="237"/>
      <c r="K41" s="295"/>
      <c r="L41" s="320">
        <f>'4. melléklet'!C40</f>
        <v>4526</v>
      </c>
      <c r="M41" s="237">
        <f>'4. melléklet'!D40</f>
        <v>2798</v>
      </c>
      <c r="N41" s="321">
        <f>'4. melléklet'!E40</f>
        <v>2798</v>
      </c>
    </row>
    <row r="42" spans="1:14">
      <c r="A42" s="102" t="s">
        <v>409</v>
      </c>
      <c r="B42" s="170" t="s">
        <v>163</v>
      </c>
      <c r="C42" s="318">
        <f>'5A. melléklet'!C42+'5B. melléklet'!C42</f>
        <v>14004</v>
      </c>
      <c r="D42" s="319">
        <f>'5A. melléklet'!D42+'5B. melléklet'!D42</f>
        <v>13019</v>
      </c>
      <c r="E42" s="295">
        <f>'5A. melléklet'!E42+'5B. melléklet'!E42</f>
        <v>12938</v>
      </c>
      <c r="F42" s="320"/>
      <c r="G42" s="237"/>
      <c r="H42" s="321"/>
      <c r="I42" s="294"/>
      <c r="J42" s="237"/>
      <c r="K42" s="295"/>
      <c r="L42" s="320">
        <f>'4. melléklet'!C41</f>
        <v>14004</v>
      </c>
      <c r="M42" s="237">
        <f>'4. melléklet'!D41</f>
        <v>13019</v>
      </c>
      <c r="N42" s="321">
        <f>'4. melléklet'!E41</f>
        <v>12938</v>
      </c>
    </row>
    <row r="43" spans="1:14">
      <c r="A43" s="101" t="s">
        <v>164</v>
      </c>
      <c r="B43" s="169" t="s">
        <v>165</v>
      </c>
      <c r="C43" s="318">
        <f>'5A. melléklet'!C43+'5B. melléklet'!C43</f>
        <v>0</v>
      </c>
      <c r="D43" s="319">
        <f>'5A. melléklet'!D43+'5B. melléklet'!D43</f>
        <v>0</v>
      </c>
      <c r="E43" s="295">
        <f>'5A. melléklet'!E43+'5B. melléklet'!E43</f>
        <v>0</v>
      </c>
      <c r="F43" s="320"/>
      <c r="G43" s="237"/>
      <c r="H43" s="321"/>
      <c r="I43" s="294"/>
      <c r="J43" s="237"/>
      <c r="K43" s="295"/>
      <c r="L43" s="320">
        <f>'4. melléklet'!C42</f>
        <v>0</v>
      </c>
      <c r="M43" s="237">
        <f>'4. melléklet'!D42</f>
        <v>0</v>
      </c>
      <c r="N43" s="321">
        <f>'4. melléklet'!E42</f>
        <v>0</v>
      </c>
    </row>
    <row r="44" spans="1:14">
      <c r="A44" s="101" t="s">
        <v>166</v>
      </c>
      <c r="B44" s="169" t="s">
        <v>167</v>
      </c>
      <c r="C44" s="318">
        <f>'5A. melléklet'!C44+'5B. melléklet'!C44</f>
        <v>0</v>
      </c>
      <c r="D44" s="319">
        <f>'5A. melléklet'!D44+'5B. melléklet'!D44</f>
        <v>482</v>
      </c>
      <c r="E44" s="295">
        <f>'5A. melléklet'!E44+'5B. melléklet'!E44</f>
        <v>482</v>
      </c>
      <c r="F44" s="320"/>
      <c r="G44" s="237"/>
      <c r="H44" s="321"/>
      <c r="I44" s="294"/>
      <c r="J44" s="237"/>
      <c r="K44" s="295"/>
      <c r="L44" s="320">
        <f>'4. melléklet'!C43</f>
        <v>0</v>
      </c>
      <c r="M44" s="237">
        <f>'4. melléklet'!D43</f>
        <v>482</v>
      </c>
      <c r="N44" s="321">
        <f>'4. melléklet'!E43</f>
        <v>482</v>
      </c>
    </row>
    <row r="45" spans="1:14">
      <c r="A45" s="102" t="s">
        <v>410</v>
      </c>
      <c r="B45" s="170" t="s">
        <v>168</v>
      </c>
      <c r="C45" s="318">
        <f>'5A. melléklet'!C45+'5B. melléklet'!C45</f>
        <v>0</v>
      </c>
      <c r="D45" s="319">
        <f>'5A. melléklet'!D45+'5B. melléklet'!D45</f>
        <v>482</v>
      </c>
      <c r="E45" s="295">
        <f>'5A. melléklet'!E45+'5B. melléklet'!E45</f>
        <v>482</v>
      </c>
      <c r="F45" s="320"/>
      <c r="G45" s="237"/>
      <c r="H45" s="321"/>
      <c r="I45" s="294"/>
      <c r="J45" s="237"/>
      <c r="K45" s="295"/>
      <c r="L45" s="320">
        <f>'4. melléklet'!C44</f>
        <v>0</v>
      </c>
      <c r="M45" s="237">
        <f>'4. melléklet'!D44</f>
        <v>482</v>
      </c>
      <c r="N45" s="321">
        <f>'4. melléklet'!E44</f>
        <v>482</v>
      </c>
    </row>
    <row r="46" spans="1:14">
      <c r="A46" s="101" t="s">
        <v>169</v>
      </c>
      <c r="B46" s="169" t="s">
        <v>170</v>
      </c>
      <c r="C46" s="318">
        <f>'5A. melléklet'!C46+'5B. melléklet'!C46</f>
        <v>3181</v>
      </c>
      <c r="D46" s="319">
        <f>'5A. melléklet'!D46+'5B. melléklet'!D46</f>
        <v>3532</v>
      </c>
      <c r="E46" s="295">
        <f>'5A. melléklet'!E46+'5B. melléklet'!E46</f>
        <v>3417</v>
      </c>
      <c r="F46" s="320"/>
      <c r="G46" s="237"/>
      <c r="H46" s="321"/>
      <c r="I46" s="294"/>
      <c r="J46" s="237"/>
      <c r="K46" s="295"/>
      <c r="L46" s="320">
        <f>'4. melléklet'!C45</f>
        <v>3181</v>
      </c>
      <c r="M46" s="237">
        <f>'4. melléklet'!D45</f>
        <v>3532</v>
      </c>
      <c r="N46" s="321">
        <f>'4. melléklet'!E45</f>
        <v>3417</v>
      </c>
    </row>
    <row r="47" spans="1:14">
      <c r="A47" s="101" t="s">
        <v>171</v>
      </c>
      <c r="B47" s="169" t="s">
        <v>172</v>
      </c>
      <c r="C47" s="318">
        <f>'5A. melléklet'!C47+'5B. melléklet'!C47</f>
        <v>480</v>
      </c>
      <c r="D47" s="319">
        <f>'5A. melléklet'!D47+'5B. melléklet'!D47</f>
        <v>0</v>
      </c>
      <c r="E47" s="295">
        <f>'5A. melléklet'!E47+'5B. melléklet'!E47</f>
        <v>0</v>
      </c>
      <c r="F47" s="320"/>
      <c r="G47" s="237"/>
      <c r="H47" s="321"/>
      <c r="I47" s="294"/>
      <c r="J47" s="237"/>
      <c r="K47" s="295"/>
      <c r="L47" s="320">
        <f>'4. melléklet'!C46</f>
        <v>480</v>
      </c>
      <c r="M47" s="237">
        <f>'4. melléklet'!D46</f>
        <v>0</v>
      </c>
      <c r="N47" s="321">
        <f>'4. melléklet'!E46</f>
        <v>0</v>
      </c>
    </row>
    <row r="48" spans="1:14">
      <c r="A48" s="101" t="s">
        <v>520</v>
      </c>
      <c r="B48" s="169" t="s">
        <v>173</v>
      </c>
      <c r="C48" s="318">
        <f>'5A. melléklet'!C48+'5B. melléklet'!C48</f>
        <v>0</v>
      </c>
      <c r="D48" s="319">
        <f>'5A. melléklet'!D48+'5B. melléklet'!D48</f>
        <v>1</v>
      </c>
      <c r="E48" s="295">
        <f>'5A. melléklet'!E48+'5B. melléklet'!E48</f>
        <v>1</v>
      </c>
      <c r="F48" s="320"/>
      <c r="G48" s="237"/>
      <c r="H48" s="321"/>
      <c r="I48" s="294"/>
      <c r="J48" s="237"/>
      <c r="K48" s="295"/>
      <c r="L48" s="320">
        <f>'4. melléklet'!C47</f>
        <v>0</v>
      </c>
      <c r="M48" s="237">
        <f>'4. melléklet'!D47</f>
        <v>1</v>
      </c>
      <c r="N48" s="321">
        <f>'4. melléklet'!E47</f>
        <v>1</v>
      </c>
    </row>
    <row r="49" spans="1:14">
      <c r="A49" s="101" t="s">
        <v>521</v>
      </c>
      <c r="B49" s="169" t="s">
        <v>174</v>
      </c>
      <c r="C49" s="318">
        <f>'5A. melléklet'!C49+'5B. melléklet'!C49</f>
        <v>0</v>
      </c>
      <c r="D49" s="319">
        <f>'5A. melléklet'!D49+'5B. melléklet'!D49</f>
        <v>0</v>
      </c>
      <c r="E49" s="295">
        <f>'5A. melléklet'!E49+'5B. melléklet'!E49</f>
        <v>0</v>
      </c>
      <c r="F49" s="320"/>
      <c r="G49" s="237"/>
      <c r="H49" s="321"/>
      <c r="I49" s="294"/>
      <c r="J49" s="237"/>
      <c r="K49" s="295"/>
      <c r="L49" s="320">
        <f>'4. melléklet'!C48</f>
        <v>0</v>
      </c>
      <c r="M49" s="237">
        <f>'4. melléklet'!D48</f>
        <v>0</v>
      </c>
      <c r="N49" s="321">
        <f>'4. melléklet'!E48</f>
        <v>0</v>
      </c>
    </row>
    <row r="50" spans="1:14">
      <c r="A50" s="101" t="s">
        <v>175</v>
      </c>
      <c r="B50" s="169" t="s">
        <v>176</v>
      </c>
      <c r="C50" s="318">
        <f>'5A. melléklet'!C50+'5B. melléklet'!C50</f>
        <v>200</v>
      </c>
      <c r="D50" s="319">
        <f>'5A. melléklet'!D50+'5B. melléklet'!D50</f>
        <v>0</v>
      </c>
      <c r="E50" s="295">
        <f>'5A. melléklet'!E50+'5B. melléklet'!E50</f>
        <v>0</v>
      </c>
      <c r="F50" s="320"/>
      <c r="G50" s="237"/>
      <c r="H50" s="321"/>
      <c r="I50" s="294"/>
      <c r="J50" s="237"/>
      <c r="K50" s="295"/>
      <c r="L50" s="320">
        <f>'4. melléklet'!C49</f>
        <v>200</v>
      </c>
      <c r="M50" s="237">
        <f>'4. melléklet'!D49</f>
        <v>0</v>
      </c>
      <c r="N50" s="321">
        <f>'4. melléklet'!E49</f>
        <v>0</v>
      </c>
    </row>
    <row r="51" spans="1:14">
      <c r="A51" s="102" t="s">
        <v>411</v>
      </c>
      <c r="B51" s="170" t="s">
        <v>177</v>
      </c>
      <c r="C51" s="318">
        <f>'5A. melléklet'!C51+'5B. melléklet'!C51</f>
        <v>3861</v>
      </c>
      <c r="D51" s="319">
        <f>'5A. melléklet'!D51+'5B. melléklet'!D51</f>
        <v>3533</v>
      </c>
      <c r="E51" s="295">
        <f>'5A. melléklet'!E51+'5B. melléklet'!E51</f>
        <v>3418</v>
      </c>
      <c r="F51" s="320"/>
      <c r="G51" s="237"/>
      <c r="H51" s="321"/>
      <c r="I51" s="294"/>
      <c r="J51" s="237"/>
      <c r="K51" s="295"/>
      <c r="L51" s="320">
        <f>'4. melléklet'!C50</f>
        <v>3861</v>
      </c>
      <c r="M51" s="237">
        <f>'4. melléklet'!D50</f>
        <v>3533</v>
      </c>
      <c r="N51" s="321">
        <f>'4. melléklet'!E50</f>
        <v>3418</v>
      </c>
    </row>
    <row r="52" spans="1:14">
      <c r="A52" s="103" t="s">
        <v>412</v>
      </c>
      <c r="B52" s="171" t="s">
        <v>178</v>
      </c>
      <c r="C52" s="286">
        <f>'5A. melléklet'!C52+'5B. melléklet'!C52</f>
        <v>19820</v>
      </c>
      <c r="D52" s="287">
        <f>'5A. melléklet'!D52+'5B. melléklet'!D52</f>
        <v>18894</v>
      </c>
      <c r="E52" s="242">
        <f>'5A. melléklet'!E52+'5B. melléklet'!E52</f>
        <v>18452</v>
      </c>
      <c r="F52" s="118"/>
      <c r="G52" s="98"/>
      <c r="H52" s="119"/>
      <c r="I52" s="243"/>
      <c r="J52" s="98"/>
      <c r="K52" s="242"/>
      <c r="L52" s="118">
        <f>'4. melléklet'!C51</f>
        <v>19820</v>
      </c>
      <c r="M52" s="98">
        <f>'4. melléklet'!D51</f>
        <v>18894</v>
      </c>
      <c r="N52" s="119">
        <f>'4. melléklet'!E51</f>
        <v>18452</v>
      </c>
    </row>
    <row r="53" spans="1:14">
      <c r="A53" s="139" t="s">
        <v>179</v>
      </c>
      <c r="B53" s="169" t="s">
        <v>180</v>
      </c>
      <c r="C53" s="318">
        <f>'5A. melléklet'!C53+'5B. melléklet'!C53</f>
        <v>0</v>
      </c>
      <c r="D53" s="319">
        <f>'5A. melléklet'!D53+'5B. melléklet'!D53</f>
        <v>0</v>
      </c>
      <c r="E53" s="295">
        <f>'5A. melléklet'!E53+'5B. melléklet'!E53</f>
        <v>0</v>
      </c>
      <c r="F53" s="320"/>
      <c r="G53" s="237"/>
      <c r="H53" s="321"/>
      <c r="I53" s="294"/>
      <c r="J53" s="237"/>
      <c r="K53" s="295"/>
      <c r="L53" s="320">
        <f>'4. melléklet'!C52</f>
        <v>0</v>
      </c>
      <c r="M53" s="237">
        <f>'4. melléklet'!D52</f>
        <v>0</v>
      </c>
      <c r="N53" s="321">
        <f>'4. melléklet'!E52</f>
        <v>0</v>
      </c>
    </row>
    <row r="54" spans="1:14">
      <c r="A54" s="139" t="s">
        <v>413</v>
      </c>
      <c r="B54" s="169" t="s">
        <v>181</v>
      </c>
      <c r="C54" s="318">
        <f>'5A. melléklet'!C54+'5B. melléklet'!C54</f>
        <v>0</v>
      </c>
      <c r="D54" s="319">
        <f>'5A. melléklet'!D54+'5B. melléklet'!D54</f>
        <v>119</v>
      </c>
      <c r="E54" s="295">
        <f>'5A. melléklet'!E54+'5B. melléklet'!E54</f>
        <v>119</v>
      </c>
      <c r="F54" s="320"/>
      <c r="G54" s="237"/>
      <c r="H54" s="321"/>
      <c r="I54" s="294"/>
      <c r="J54" s="237"/>
      <c r="K54" s="295"/>
      <c r="L54" s="320">
        <f>'4. melléklet'!C53</f>
        <v>0</v>
      </c>
      <c r="M54" s="237">
        <f>'4. melléklet'!D53</f>
        <v>119</v>
      </c>
      <c r="N54" s="321">
        <f>'4. melléklet'!E53</f>
        <v>119</v>
      </c>
    </row>
    <row r="55" spans="1:14">
      <c r="A55" s="157" t="s">
        <v>522</v>
      </c>
      <c r="B55" s="169" t="s">
        <v>182</v>
      </c>
      <c r="C55" s="318">
        <f>'5A. melléklet'!C55+'5B. melléklet'!C55</f>
        <v>0</v>
      </c>
      <c r="D55" s="319">
        <f>'5A. melléklet'!D55+'5B. melléklet'!D55</f>
        <v>0</v>
      </c>
      <c r="E55" s="295">
        <f>'5A. melléklet'!E55+'5B. melléklet'!E55</f>
        <v>0</v>
      </c>
      <c r="F55" s="320"/>
      <c r="G55" s="237"/>
      <c r="H55" s="321"/>
      <c r="I55" s="294"/>
      <c r="J55" s="237"/>
      <c r="K55" s="295"/>
      <c r="L55" s="320">
        <f>'4. melléklet'!C54</f>
        <v>0</v>
      </c>
      <c r="M55" s="237">
        <f>'4. melléklet'!D54</f>
        <v>0</v>
      </c>
      <c r="N55" s="321">
        <f>'4. melléklet'!E54</f>
        <v>0</v>
      </c>
    </row>
    <row r="56" spans="1:14">
      <c r="A56" s="157" t="s">
        <v>523</v>
      </c>
      <c r="B56" s="169" t="s">
        <v>183</v>
      </c>
      <c r="C56" s="318">
        <f>'5A. melléklet'!C56+'5B. melléklet'!C56</f>
        <v>47</v>
      </c>
      <c r="D56" s="319">
        <f>'5A. melléklet'!D56+'5B. melléklet'!D56</f>
        <v>23</v>
      </c>
      <c r="E56" s="295">
        <f>'5A. melléklet'!E56+'5B. melléklet'!E56</f>
        <v>23</v>
      </c>
      <c r="F56" s="320"/>
      <c r="G56" s="237"/>
      <c r="H56" s="321"/>
      <c r="I56" s="294"/>
      <c r="J56" s="237"/>
      <c r="K56" s="295"/>
      <c r="L56" s="320">
        <f>'4. melléklet'!C55</f>
        <v>47</v>
      </c>
      <c r="M56" s="237">
        <f>'4. melléklet'!D55</f>
        <v>23</v>
      </c>
      <c r="N56" s="321">
        <f>'4. melléklet'!E55</f>
        <v>23</v>
      </c>
    </row>
    <row r="57" spans="1:14">
      <c r="A57" s="157" t="s">
        <v>524</v>
      </c>
      <c r="B57" s="169" t="s">
        <v>184</v>
      </c>
      <c r="C57" s="318">
        <f>'5A. melléklet'!C57+'5B. melléklet'!C57</f>
        <v>274</v>
      </c>
      <c r="D57" s="319">
        <f>'5A. melléklet'!D57+'5B. melléklet'!D57</f>
        <v>411</v>
      </c>
      <c r="E57" s="295">
        <f>'5A. melléklet'!E57+'5B. melléklet'!E57</f>
        <v>411</v>
      </c>
      <c r="F57" s="320"/>
      <c r="G57" s="237"/>
      <c r="H57" s="321"/>
      <c r="I57" s="294"/>
      <c r="J57" s="237"/>
      <c r="K57" s="295"/>
      <c r="L57" s="320">
        <f>'4. melléklet'!C56</f>
        <v>274</v>
      </c>
      <c r="M57" s="237">
        <f>'4. melléklet'!D56</f>
        <v>411</v>
      </c>
      <c r="N57" s="321">
        <f>'4. melléklet'!E56</f>
        <v>411</v>
      </c>
    </row>
    <row r="58" spans="1:14">
      <c r="A58" s="139" t="s">
        <v>525</v>
      </c>
      <c r="B58" s="169" t="s">
        <v>185</v>
      </c>
      <c r="C58" s="318">
        <f>'5A. melléklet'!C58+'5B. melléklet'!C58</f>
        <v>97</v>
      </c>
      <c r="D58" s="319">
        <f>'5A. melléklet'!D58+'5B. melléklet'!D58</f>
        <v>285</v>
      </c>
      <c r="E58" s="295">
        <f>'5A. melléklet'!E58+'5B. melléklet'!E58</f>
        <v>285</v>
      </c>
      <c r="F58" s="320"/>
      <c r="G58" s="237"/>
      <c r="H58" s="321"/>
      <c r="I58" s="294"/>
      <c r="J58" s="237"/>
      <c r="K58" s="295"/>
      <c r="L58" s="320">
        <f>'4. melléklet'!C57</f>
        <v>97</v>
      </c>
      <c r="M58" s="237">
        <f>'4. melléklet'!D57</f>
        <v>285</v>
      </c>
      <c r="N58" s="321">
        <f>'4. melléklet'!E57</f>
        <v>285</v>
      </c>
    </row>
    <row r="59" spans="1:14">
      <c r="A59" s="139" t="s">
        <v>526</v>
      </c>
      <c r="B59" s="169" t="s">
        <v>186</v>
      </c>
      <c r="C59" s="318">
        <f>'5A. melléklet'!C59+'5B. melléklet'!C59</f>
        <v>3525</v>
      </c>
      <c r="D59" s="319">
        <f>'5A. melléklet'!D59+'5B. melléklet'!D59</f>
        <v>0</v>
      </c>
      <c r="E59" s="295">
        <f>'5A. melléklet'!E59+'5B. melléklet'!E59</f>
        <v>0</v>
      </c>
      <c r="F59" s="320"/>
      <c r="G59" s="237"/>
      <c r="H59" s="321"/>
      <c r="I59" s="294"/>
      <c r="J59" s="237"/>
      <c r="K59" s="295"/>
      <c r="L59" s="320">
        <f>'4. melléklet'!C58</f>
        <v>3525</v>
      </c>
      <c r="M59" s="237">
        <f>'4. melléklet'!D58</f>
        <v>0</v>
      </c>
      <c r="N59" s="321">
        <f>'4. melléklet'!E58</f>
        <v>0</v>
      </c>
    </row>
    <row r="60" spans="1:14">
      <c r="A60" s="139" t="s">
        <v>527</v>
      </c>
      <c r="B60" s="169" t="s">
        <v>187</v>
      </c>
      <c r="C60" s="318">
        <f>'5A. melléklet'!C60+'5B. melléklet'!C60</f>
        <v>154</v>
      </c>
      <c r="D60" s="319">
        <f>'5A. melléklet'!D60+'5B. melléklet'!D60</f>
        <v>4889</v>
      </c>
      <c r="E60" s="295">
        <f>'5A. melléklet'!E60+'5B. melléklet'!E60</f>
        <v>4889</v>
      </c>
      <c r="F60" s="320"/>
      <c r="G60" s="237"/>
      <c r="H60" s="321"/>
      <c r="I60" s="294"/>
      <c r="J60" s="237"/>
      <c r="K60" s="295"/>
      <c r="L60" s="320">
        <f>'4. melléklet'!C59</f>
        <v>154</v>
      </c>
      <c r="M60" s="237">
        <f>'4. melléklet'!D59</f>
        <v>4889</v>
      </c>
      <c r="N60" s="321">
        <f>'4. melléklet'!E59</f>
        <v>4889</v>
      </c>
    </row>
    <row r="61" spans="1:14">
      <c r="A61" s="158" t="s">
        <v>442</v>
      </c>
      <c r="B61" s="171" t="s">
        <v>188</v>
      </c>
      <c r="C61" s="286">
        <f>'5A. melléklet'!C61+'5B. melléklet'!C61</f>
        <v>4097</v>
      </c>
      <c r="D61" s="287">
        <f>'5A. melléklet'!D61+'5B. melléklet'!D61</f>
        <v>5727</v>
      </c>
      <c r="E61" s="242">
        <f>'5A. melléklet'!E61+'5B. melléklet'!E61</f>
        <v>5727</v>
      </c>
      <c r="F61" s="118"/>
      <c r="G61" s="98"/>
      <c r="H61" s="119"/>
      <c r="I61" s="243"/>
      <c r="J61" s="98"/>
      <c r="K61" s="242"/>
      <c r="L61" s="118">
        <f>'4. melléklet'!C60</f>
        <v>4097</v>
      </c>
      <c r="M61" s="98">
        <f>'4. melléklet'!D60</f>
        <v>5727</v>
      </c>
      <c r="N61" s="119">
        <f>'4. melléklet'!E60</f>
        <v>5727</v>
      </c>
    </row>
    <row r="62" spans="1:14">
      <c r="A62" s="159" t="s">
        <v>528</v>
      </c>
      <c r="B62" s="169" t="s">
        <v>189</v>
      </c>
      <c r="C62" s="318">
        <f>'5A. melléklet'!C62+'5B. melléklet'!C62</f>
        <v>0</v>
      </c>
      <c r="D62" s="319">
        <f>'5A. melléklet'!D62+'5B. melléklet'!D62</f>
        <v>0</v>
      </c>
      <c r="E62" s="295">
        <f>'5A. melléklet'!E62+'5B. melléklet'!E62</f>
        <v>0</v>
      </c>
      <c r="F62" s="320"/>
      <c r="G62" s="237"/>
      <c r="H62" s="321"/>
      <c r="I62" s="294"/>
      <c r="J62" s="237"/>
      <c r="K62" s="295"/>
      <c r="L62" s="320">
        <f>'4. melléklet'!C61</f>
        <v>0</v>
      </c>
      <c r="M62" s="237">
        <f>'4. melléklet'!D61</f>
        <v>0</v>
      </c>
      <c r="N62" s="321">
        <f>'4. melléklet'!E61</f>
        <v>0</v>
      </c>
    </row>
    <row r="63" spans="1:14">
      <c r="A63" s="159" t="s">
        <v>190</v>
      </c>
      <c r="B63" s="169" t="s">
        <v>191</v>
      </c>
      <c r="C63" s="318">
        <f>'5A. melléklet'!C63+'5B. melléklet'!C63</f>
        <v>0</v>
      </c>
      <c r="D63" s="319">
        <f>'5A. melléklet'!D63+'5B. melléklet'!D63</f>
        <v>1933</v>
      </c>
      <c r="E63" s="295">
        <f>'5A. melléklet'!E63+'5B. melléklet'!E63</f>
        <v>1933</v>
      </c>
      <c r="F63" s="320"/>
      <c r="G63" s="237"/>
      <c r="H63" s="321"/>
      <c r="I63" s="294"/>
      <c r="J63" s="237"/>
      <c r="K63" s="295"/>
      <c r="L63" s="320">
        <f>'4. melléklet'!C62</f>
        <v>0</v>
      </c>
      <c r="M63" s="237">
        <f>'4. melléklet'!D62</f>
        <v>1933</v>
      </c>
      <c r="N63" s="321">
        <f>'4. melléklet'!E62</f>
        <v>1933</v>
      </c>
    </row>
    <row r="64" spans="1:14" ht="30">
      <c r="A64" s="159" t="s">
        <v>192</v>
      </c>
      <c r="B64" s="169" t="s">
        <v>193</v>
      </c>
      <c r="C64" s="318">
        <f>'5A. melléklet'!C64+'5B. melléklet'!C64</f>
        <v>0</v>
      </c>
      <c r="D64" s="319">
        <f>'5A. melléklet'!D64+'5B. melléklet'!D64</f>
        <v>0</v>
      </c>
      <c r="E64" s="295">
        <f>'5A. melléklet'!E64+'5B. melléklet'!E64</f>
        <v>0</v>
      </c>
      <c r="F64" s="320"/>
      <c r="G64" s="237"/>
      <c r="H64" s="321"/>
      <c r="I64" s="294"/>
      <c r="J64" s="237"/>
      <c r="K64" s="295"/>
      <c r="L64" s="320">
        <f>'4. melléklet'!C63</f>
        <v>0</v>
      </c>
      <c r="M64" s="237">
        <f>'4. melléklet'!D63</f>
        <v>0</v>
      </c>
      <c r="N64" s="321">
        <f>'4. melléklet'!E63</f>
        <v>0</v>
      </c>
    </row>
    <row r="65" spans="1:14" ht="30">
      <c r="A65" s="159" t="s">
        <v>443</v>
      </c>
      <c r="B65" s="169" t="s">
        <v>194</v>
      </c>
      <c r="C65" s="318">
        <f>'5A. melléklet'!C65+'5B. melléklet'!C65</f>
        <v>0</v>
      </c>
      <c r="D65" s="319">
        <f>'5A. melléklet'!D65+'5B. melléklet'!D65</f>
        <v>0</v>
      </c>
      <c r="E65" s="295">
        <f>'5A. melléklet'!E65+'5B. melléklet'!E65</f>
        <v>0</v>
      </c>
      <c r="F65" s="320"/>
      <c r="G65" s="237"/>
      <c r="H65" s="321"/>
      <c r="I65" s="294"/>
      <c r="J65" s="237"/>
      <c r="K65" s="295"/>
      <c r="L65" s="320">
        <f>'4. melléklet'!C64</f>
        <v>0</v>
      </c>
      <c r="M65" s="237">
        <f>'4. melléklet'!D64</f>
        <v>0</v>
      </c>
      <c r="N65" s="321">
        <f>'4. melléklet'!E64</f>
        <v>0</v>
      </c>
    </row>
    <row r="66" spans="1:14" ht="30">
      <c r="A66" s="159" t="s">
        <v>529</v>
      </c>
      <c r="B66" s="169" t="s">
        <v>195</v>
      </c>
      <c r="C66" s="318">
        <f>'5A. melléklet'!C66+'5B. melléklet'!C66</f>
        <v>0</v>
      </c>
      <c r="D66" s="319">
        <f>'5A. melléklet'!D66+'5B. melléklet'!D66</f>
        <v>0</v>
      </c>
      <c r="E66" s="295">
        <f>'5A. melléklet'!E66+'5B. melléklet'!E66</f>
        <v>0</v>
      </c>
      <c r="F66" s="320"/>
      <c r="G66" s="237"/>
      <c r="H66" s="321"/>
      <c r="I66" s="294"/>
      <c r="J66" s="237"/>
      <c r="K66" s="295"/>
      <c r="L66" s="320">
        <f>'4. melléklet'!C65</f>
        <v>0</v>
      </c>
      <c r="M66" s="237">
        <f>'4. melléklet'!D65</f>
        <v>0</v>
      </c>
      <c r="N66" s="321">
        <f>'4. melléklet'!E65</f>
        <v>0</v>
      </c>
    </row>
    <row r="67" spans="1:14">
      <c r="A67" s="159" t="s">
        <v>492</v>
      </c>
      <c r="B67" s="169" t="s">
        <v>196</v>
      </c>
      <c r="C67" s="318">
        <f>'5A. melléklet'!C67+'5B. melléklet'!C67</f>
        <v>0</v>
      </c>
      <c r="D67" s="319">
        <f>'5A. melléklet'!D67+'5B. melléklet'!D67</f>
        <v>0</v>
      </c>
      <c r="E67" s="295">
        <f>'5A. melléklet'!E67+'5B. melléklet'!E67</f>
        <v>0</v>
      </c>
      <c r="F67" s="320">
        <f>'5A. melléklet'!F67</f>
        <v>2028</v>
      </c>
      <c r="G67" s="237">
        <f>'5A. melléklet'!G67</f>
        <v>3110</v>
      </c>
      <c r="H67" s="321">
        <f>'5A. melléklet'!H67</f>
        <v>3110</v>
      </c>
      <c r="I67" s="294"/>
      <c r="J67" s="237"/>
      <c r="K67" s="295"/>
      <c r="L67" s="320">
        <f>'4. melléklet'!C66</f>
        <v>2028</v>
      </c>
      <c r="M67" s="237">
        <f>'4. melléklet'!D66</f>
        <v>3110</v>
      </c>
      <c r="N67" s="321">
        <f>'4. melléklet'!E66</f>
        <v>3110</v>
      </c>
    </row>
    <row r="68" spans="1:14" ht="30">
      <c r="A68" s="159" t="s">
        <v>530</v>
      </c>
      <c r="B68" s="169" t="s">
        <v>197</v>
      </c>
      <c r="C68" s="318">
        <f>'5A. melléklet'!C68+'5B. melléklet'!C68</f>
        <v>0</v>
      </c>
      <c r="D68" s="319">
        <f>'5A. melléklet'!D68+'5B. melléklet'!D68</f>
        <v>0</v>
      </c>
      <c r="E68" s="295">
        <f>'5A. melléklet'!E68+'5B. melléklet'!E68</f>
        <v>0</v>
      </c>
      <c r="F68" s="320">
        <f>'5A. melléklet'!F68</f>
        <v>0</v>
      </c>
      <c r="G68" s="237">
        <f>'5A. melléklet'!G68</f>
        <v>0</v>
      </c>
      <c r="H68" s="321">
        <f>'5A. melléklet'!H68</f>
        <v>0</v>
      </c>
      <c r="I68" s="294"/>
      <c r="J68" s="237"/>
      <c r="K68" s="295"/>
      <c r="L68" s="320">
        <f>'4. melléklet'!C67</f>
        <v>0</v>
      </c>
      <c r="M68" s="237">
        <f>'4. melléklet'!D67</f>
        <v>0</v>
      </c>
      <c r="N68" s="321">
        <f>'4. melléklet'!E67</f>
        <v>0</v>
      </c>
    </row>
    <row r="69" spans="1:14" ht="30">
      <c r="A69" s="159" t="s">
        <v>531</v>
      </c>
      <c r="B69" s="169" t="s">
        <v>198</v>
      </c>
      <c r="C69" s="318">
        <f>'5A. melléklet'!C69+'5B. melléklet'!C69</f>
        <v>0</v>
      </c>
      <c r="D69" s="319">
        <f>'5A. melléklet'!D69+'5B. melléklet'!D69</f>
        <v>0</v>
      </c>
      <c r="E69" s="295">
        <f>'5A. melléklet'!E69+'5B. melléklet'!E69</f>
        <v>0</v>
      </c>
      <c r="F69" s="320">
        <f>'5A. melléklet'!F69</f>
        <v>0</v>
      </c>
      <c r="G69" s="237">
        <f>'5A. melléklet'!G69</f>
        <v>0</v>
      </c>
      <c r="H69" s="321">
        <f>'5A. melléklet'!H69</f>
        <v>0</v>
      </c>
      <c r="I69" s="294"/>
      <c r="J69" s="237"/>
      <c r="K69" s="295"/>
      <c r="L69" s="320">
        <f>'4. melléklet'!C68</f>
        <v>0</v>
      </c>
      <c r="M69" s="237">
        <f>'4. melléklet'!D68</f>
        <v>0</v>
      </c>
      <c r="N69" s="321">
        <f>'4. melléklet'!E68</f>
        <v>0</v>
      </c>
    </row>
    <row r="70" spans="1:14">
      <c r="A70" s="159" t="s">
        <v>199</v>
      </c>
      <c r="B70" s="169" t="s">
        <v>200</v>
      </c>
      <c r="C70" s="318">
        <f>'5A. melléklet'!C70+'5B. melléklet'!C70</f>
        <v>0</v>
      </c>
      <c r="D70" s="319">
        <f>'5A. melléklet'!D70+'5B. melléklet'!D70</f>
        <v>0</v>
      </c>
      <c r="E70" s="295">
        <f>'5A. melléklet'!E70+'5B. melléklet'!E70</f>
        <v>0</v>
      </c>
      <c r="F70" s="320">
        <f>'5A. melléklet'!F70</f>
        <v>0</v>
      </c>
      <c r="G70" s="237">
        <f>'5A. melléklet'!G70</f>
        <v>0</v>
      </c>
      <c r="H70" s="321">
        <f>'5A. melléklet'!H70</f>
        <v>0</v>
      </c>
      <c r="I70" s="294"/>
      <c r="J70" s="237"/>
      <c r="K70" s="295"/>
      <c r="L70" s="320">
        <f>'4. melléklet'!C69</f>
        <v>0</v>
      </c>
      <c r="M70" s="237">
        <f>'4. melléklet'!D69</f>
        <v>0</v>
      </c>
      <c r="N70" s="321">
        <f>'4. melléklet'!E69</f>
        <v>0</v>
      </c>
    </row>
    <row r="71" spans="1:14">
      <c r="A71" s="160" t="s">
        <v>201</v>
      </c>
      <c r="B71" s="169" t="s">
        <v>202</v>
      </c>
      <c r="C71" s="318">
        <f>'5A. melléklet'!C71+'5B. melléklet'!C71</f>
        <v>0</v>
      </c>
      <c r="D71" s="319">
        <f>'5A. melléklet'!D71+'5B. melléklet'!D71</f>
        <v>0</v>
      </c>
      <c r="E71" s="295">
        <f>'5A. melléklet'!E71+'5B. melléklet'!E71</f>
        <v>0</v>
      </c>
      <c r="F71" s="320">
        <f>'5A. melléklet'!F71</f>
        <v>0</v>
      </c>
      <c r="G71" s="237">
        <f>'5A. melléklet'!G71</f>
        <v>0</v>
      </c>
      <c r="H71" s="321">
        <f>'5A. melléklet'!H71</f>
        <v>0</v>
      </c>
      <c r="I71" s="294"/>
      <c r="J71" s="237"/>
      <c r="K71" s="295"/>
      <c r="L71" s="320">
        <f>'4. melléklet'!C70</f>
        <v>0</v>
      </c>
      <c r="M71" s="237">
        <f>'4. melléklet'!D70</f>
        <v>0</v>
      </c>
      <c r="N71" s="321">
        <f>'4. melléklet'!E70</f>
        <v>0</v>
      </c>
    </row>
    <row r="72" spans="1:14">
      <c r="A72" s="159" t="s">
        <v>532</v>
      </c>
      <c r="B72" s="169" t="s">
        <v>203</v>
      </c>
      <c r="C72" s="318">
        <f>'5A. melléklet'!C72+'5B. melléklet'!C72</f>
        <v>0</v>
      </c>
      <c r="D72" s="319">
        <f>'5A. melléklet'!D72+'5B. melléklet'!D72</f>
        <v>0</v>
      </c>
      <c r="E72" s="295">
        <f>'5A. melléklet'!E72+'5B. melléklet'!E72</f>
        <v>0</v>
      </c>
      <c r="F72" s="320">
        <f>'5A. melléklet'!F72</f>
        <v>150</v>
      </c>
      <c r="G72" s="237">
        <f>'5A. melléklet'!G72</f>
        <v>1870</v>
      </c>
      <c r="H72" s="321">
        <f>'5A. melléklet'!H72</f>
        <v>1870</v>
      </c>
      <c r="I72" s="294"/>
      <c r="J72" s="237"/>
      <c r="K72" s="295"/>
      <c r="L72" s="320">
        <f>'4. melléklet'!C71</f>
        <v>150</v>
      </c>
      <c r="M72" s="237">
        <f>'4. melléklet'!D71</f>
        <v>1870</v>
      </c>
      <c r="N72" s="321">
        <f>'4. melléklet'!E71</f>
        <v>1870</v>
      </c>
    </row>
    <row r="73" spans="1:14">
      <c r="A73" s="160" t="s">
        <v>686</v>
      </c>
      <c r="B73" s="169" t="s">
        <v>204</v>
      </c>
      <c r="C73" s="318">
        <f>'5A. melléklet'!C73+'5B. melléklet'!C73</f>
        <v>0</v>
      </c>
      <c r="D73" s="319">
        <f>'5A. melléklet'!D73+'5B. melléklet'!D73</f>
        <v>0</v>
      </c>
      <c r="E73" s="295">
        <f>'5A. melléklet'!E73+'5B. melléklet'!E73</f>
        <v>0</v>
      </c>
      <c r="F73" s="320">
        <f>'5A. melléklet'!F73</f>
        <v>0</v>
      </c>
      <c r="G73" s="237">
        <f>'5A. melléklet'!G73</f>
        <v>0</v>
      </c>
      <c r="H73" s="321">
        <f>'5A. melléklet'!H73</f>
        <v>0</v>
      </c>
      <c r="I73" s="294"/>
      <c r="J73" s="237"/>
      <c r="K73" s="295"/>
      <c r="L73" s="320">
        <f>'4. melléklet'!C72</f>
        <v>0</v>
      </c>
      <c r="M73" s="237">
        <f>'4. melléklet'!D72</f>
        <v>0</v>
      </c>
      <c r="N73" s="321">
        <f>'4. melléklet'!E72</f>
        <v>0</v>
      </c>
    </row>
    <row r="74" spans="1:14">
      <c r="A74" s="160" t="s">
        <v>687</v>
      </c>
      <c r="B74" s="169" t="s">
        <v>204</v>
      </c>
      <c r="C74" s="318">
        <f>'5A. melléklet'!C74+'5B. melléklet'!C74</f>
        <v>4190</v>
      </c>
      <c r="D74" s="319">
        <f>'5A. melléklet'!D74+'5B. melléklet'!D74</f>
        <v>8653</v>
      </c>
      <c r="E74" s="295">
        <f>'5A. melléklet'!E74+'5B. melléklet'!E74</f>
        <v>0</v>
      </c>
      <c r="F74" s="320">
        <f>'5A. melléklet'!F74</f>
        <v>0</v>
      </c>
      <c r="G74" s="237">
        <f>'5A. melléklet'!G74</f>
        <v>0</v>
      </c>
      <c r="H74" s="321">
        <f>'5A. melléklet'!H74</f>
        <v>0</v>
      </c>
      <c r="I74" s="294"/>
      <c r="J74" s="237"/>
      <c r="K74" s="295"/>
      <c r="L74" s="320">
        <f>'4. melléklet'!C73</f>
        <v>4190</v>
      </c>
      <c r="M74" s="237">
        <f>'4. melléklet'!D73</f>
        <v>8653</v>
      </c>
      <c r="N74" s="321">
        <f>'4. melléklet'!E73</f>
        <v>0</v>
      </c>
    </row>
    <row r="75" spans="1:14">
      <c r="A75" s="158" t="s">
        <v>495</v>
      </c>
      <c r="B75" s="171" t="s">
        <v>205</v>
      </c>
      <c r="C75" s="286">
        <f>'5A. melléklet'!C75+'5B. melléklet'!C75</f>
        <v>4190</v>
      </c>
      <c r="D75" s="287">
        <f>'5A. melléklet'!D75+'5B. melléklet'!D75</f>
        <v>10586</v>
      </c>
      <c r="E75" s="242">
        <f>'5A. melléklet'!E75+'5B. melléklet'!E75</f>
        <v>1933</v>
      </c>
      <c r="F75" s="118">
        <f>'5A. melléklet'!F75</f>
        <v>2178</v>
      </c>
      <c r="G75" s="98">
        <f>'5A. melléklet'!G75</f>
        <v>4980</v>
      </c>
      <c r="H75" s="119">
        <f>'5A. melléklet'!H75</f>
        <v>4980</v>
      </c>
      <c r="I75" s="243"/>
      <c r="J75" s="98"/>
      <c r="K75" s="242"/>
      <c r="L75" s="118">
        <f>'4. melléklet'!C74</f>
        <v>6368</v>
      </c>
      <c r="M75" s="98">
        <f>'4. melléklet'!D74</f>
        <v>15566</v>
      </c>
      <c r="N75" s="119">
        <f>'4. melléklet'!E74</f>
        <v>6913</v>
      </c>
    </row>
    <row r="76" spans="1:14" ht="15.75">
      <c r="A76" s="161" t="s">
        <v>654</v>
      </c>
      <c r="B76" s="172"/>
      <c r="C76" s="322">
        <f>'5A. melléklet'!C76+'5B. melléklet'!C76</f>
        <v>52003</v>
      </c>
      <c r="D76" s="323">
        <f>'5A. melléklet'!D76+'5B. melléklet'!D76</f>
        <v>63851</v>
      </c>
      <c r="E76" s="297">
        <f>'5A. melléklet'!E76+'5B. melléklet'!E76</f>
        <v>54700</v>
      </c>
      <c r="F76" s="121">
        <f>F75</f>
        <v>2178</v>
      </c>
      <c r="G76" s="95">
        <f>G75</f>
        <v>4980</v>
      </c>
      <c r="H76" s="221">
        <f>H75</f>
        <v>4980</v>
      </c>
      <c r="I76" s="296"/>
      <c r="J76" s="95"/>
      <c r="K76" s="297"/>
      <c r="L76" s="121">
        <f>'4. melléklet'!C75</f>
        <v>54181</v>
      </c>
      <c r="M76" s="95">
        <f>'4. melléklet'!D75</f>
        <v>68831</v>
      </c>
      <c r="N76" s="221">
        <f>'4. melléklet'!E75</f>
        <v>59680</v>
      </c>
    </row>
    <row r="77" spans="1:14">
      <c r="A77" s="162" t="s">
        <v>206</v>
      </c>
      <c r="B77" s="169" t="s">
        <v>207</v>
      </c>
      <c r="C77" s="284">
        <f>'5A. melléklet'!C77+'5B. melléklet'!C77</f>
        <v>0</v>
      </c>
      <c r="D77" s="285">
        <f>'5A. melléklet'!D77+'5B. melléklet'!D77</f>
        <v>0</v>
      </c>
      <c r="E77" s="195">
        <f>'5A. melléklet'!E77+'5B. melléklet'!E77</f>
        <v>0</v>
      </c>
      <c r="F77" s="116"/>
      <c r="G77" s="94"/>
      <c r="H77" s="220"/>
      <c r="I77" s="184"/>
      <c r="J77" s="94"/>
      <c r="K77" s="195"/>
      <c r="L77" s="116">
        <f>'4. melléklet'!C76</f>
        <v>0</v>
      </c>
      <c r="M77" s="94">
        <f>'4. melléklet'!D76</f>
        <v>0</v>
      </c>
      <c r="N77" s="220">
        <f>'4. melléklet'!E76</f>
        <v>0</v>
      </c>
    </row>
    <row r="78" spans="1:14">
      <c r="A78" s="162" t="s">
        <v>533</v>
      </c>
      <c r="B78" s="169" t="s">
        <v>208</v>
      </c>
      <c r="C78" s="284">
        <f>'5A. melléklet'!C78+'5B. melléklet'!C78</f>
        <v>1880</v>
      </c>
      <c r="D78" s="285">
        <f>'5A. melléklet'!D78+'5B. melléklet'!D78</f>
        <v>780</v>
      </c>
      <c r="E78" s="195">
        <f>'5A. melléklet'!E78+'5B. melléklet'!E78</f>
        <v>780</v>
      </c>
      <c r="F78" s="116"/>
      <c r="G78" s="94"/>
      <c r="H78" s="220"/>
      <c r="I78" s="184"/>
      <c r="J78" s="94"/>
      <c r="K78" s="195"/>
      <c r="L78" s="116">
        <f>'4. melléklet'!C77</f>
        <v>1880</v>
      </c>
      <c r="M78" s="94">
        <f>'4. melléklet'!D77</f>
        <v>780</v>
      </c>
      <c r="N78" s="220">
        <f>'4. melléklet'!E77</f>
        <v>780</v>
      </c>
    </row>
    <row r="79" spans="1:14">
      <c r="A79" s="162" t="s">
        <v>209</v>
      </c>
      <c r="B79" s="169" t="s">
        <v>210</v>
      </c>
      <c r="C79" s="284">
        <f>'5A. melléklet'!C79+'5B. melléklet'!C79</f>
        <v>0</v>
      </c>
      <c r="D79" s="285">
        <f>'5A. melléklet'!D79+'5B. melléklet'!D79</f>
        <v>240</v>
      </c>
      <c r="E79" s="195">
        <f>'5A. melléklet'!E79+'5B. melléklet'!E79</f>
        <v>240</v>
      </c>
      <c r="F79" s="116"/>
      <c r="G79" s="94"/>
      <c r="H79" s="220"/>
      <c r="I79" s="184"/>
      <c r="J79" s="94"/>
      <c r="K79" s="195"/>
      <c r="L79" s="116">
        <f>'4. melléklet'!C78</f>
        <v>0</v>
      </c>
      <c r="M79" s="94">
        <f>'4. melléklet'!D78</f>
        <v>240</v>
      </c>
      <c r="N79" s="220">
        <f>'4. melléklet'!E78</f>
        <v>240</v>
      </c>
    </row>
    <row r="80" spans="1:14">
      <c r="A80" s="162" t="s">
        <v>211</v>
      </c>
      <c r="B80" s="169" t="s">
        <v>212</v>
      </c>
      <c r="C80" s="284">
        <f>'5A. melléklet'!C80+'5B. melléklet'!C80</f>
        <v>480</v>
      </c>
      <c r="D80" s="285">
        <f>'5A. melléklet'!D80+'5B. melléklet'!D80</f>
        <v>581</v>
      </c>
      <c r="E80" s="195">
        <f>'5A. melléklet'!E80+'5B. melléklet'!E80</f>
        <v>581</v>
      </c>
      <c r="F80" s="116"/>
      <c r="G80" s="94"/>
      <c r="H80" s="220"/>
      <c r="I80" s="184"/>
      <c r="J80" s="94"/>
      <c r="K80" s="195"/>
      <c r="L80" s="116">
        <f>'4. melléklet'!C79</f>
        <v>480</v>
      </c>
      <c r="M80" s="94">
        <f>'4. melléklet'!D79</f>
        <v>581</v>
      </c>
      <c r="N80" s="220">
        <f>'4. melléklet'!E79</f>
        <v>581</v>
      </c>
    </row>
    <row r="81" spans="1:14">
      <c r="A81" s="154" t="s">
        <v>213</v>
      </c>
      <c r="B81" s="169" t="s">
        <v>214</v>
      </c>
      <c r="C81" s="284">
        <f>'5A. melléklet'!C81+'5B. melléklet'!C81</f>
        <v>0</v>
      </c>
      <c r="D81" s="285">
        <f>'5A. melléklet'!D81+'5B. melléklet'!D81</f>
        <v>0</v>
      </c>
      <c r="E81" s="195">
        <f>'5A. melléklet'!E81+'5B. melléklet'!E81</f>
        <v>0</v>
      </c>
      <c r="F81" s="116"/>
      <c r="G81" s="94"/>
      <c r="H81" s="220"/>
      <c r="I81" s="184"/>
      <c r="J81" s="94"/>
      <c r="K81" s="195"/>
      <c r="L81" s="116">
        <f>'4. melléklet'!C80</f>
        <v>0</v>
      </c>
      <c r="M81" s="94">
        <f>'4. melléklet'!D80</f>
        <v>0</v>
      </c>
      <c r="N81" s="220">
        <f>'4. melléklet'!E80</f>
        <v>0</v>
      </c>
    </row>
    <row r="82" spans="1:14">
      <c r="A82" s="154" t="s">
        <v>215</v>
      </c>
      <c r="B82" s="169" t="s">
        <v>216</v>
      </c>
      <c r="C82" s="284">
        <f>'5A. melléklet'!C82+'5B. melléklet'!C82</f>
        <v>0</v>
      </c>
      <c r="D82" s="285">
        <f>'5A. melléklet'!D82+'5B. melléklet'!D82</f>
        <v>0</v>
      </c>
      <c r="E82" s="195">
        <f>'5A. melléklet'!E82+'5B. melléklet'!E82</f>
        <v>0</v>
      </c>
      <c r="F82" s="116"/>
      <c r="G82" s="94"/>
      <c r="H82" s="220"/>
      <c r="I82" s="184"/>
      <c r="J82" s="94"/>
      <c r="K82" s="195"/>
      <c r="L82" s="116">
        <f>'4. melléklet'!C81</f>
        <v>0</v>
      </c>
      <c r="M82" s="94">
        <f>'4. melléklet'!D81</f>
        <v>0</v>
      </c>
      <c r="N82" s="220">
        <f>'4. melléklet'!E81</f>
        <v>0</v>
      </c>
    </row>
    <row r="83" spans="1:14">
      <c r="A83" s="154" t="s">
        <v>217</v>
      </c>
      <c r="B83" s="169" t="s">
        <v>218</v>
      </c>
      <c r="C83" s="284">
        <f>'5A. melléklet'!C83+'5B. melléklet'!C83</f>
        <v>640</v>
      </c>
      <c r="D83" s="285">
        <f>'5A. melléklet'!D83+'5B. melléklet'!D83</f>
        <v>390</v>
      </c>
      <c r="E83" s="195">
        <f>'5A. melléklet'!E83+'5B. melléklet'!E83</f>
        <v>390</v>
      </c>
      <c r="F83" s="116"/>
      <c r="G83" s="94"/>
      <c r="H83" s="220"/>
      <c r="I83" s="184"/>
      <c r="J83" s="94"/>
      <c r="K83" s="195"/>
      <c r="L83" s="116">
        <f>'4. melléklet'!C82</f>
        <v>640</v>
      </c>
      <c r="M83" s="94">
        <f>'4. melléklet'!D82</f>
        <v>390</v>
      </c>
      <c r="N83" s="220">
        <f>'4. melléklet'!E82</f>
        <v>390</v>
      </c>
    </row>
    <row r="84" spans="1:14">
      <c r="A84" s="163" t="s">
        <v>497</v>
      </c>
      <c r="B84" s="171" t="s">
        <v>219</v>
      </c>
      <c r="C84" s="286">
        <f>'5A. melléklet'!C84+'5B. melléklet'!C84</f>
        <v>3000</v>
      </c>
      <c r="D84" s="287">
        <f>'5A. melléklet'!D84+'5B. melléklet'!D84</f>
        <v>1991</v>
      </c>
      <c r="E84" s="242">
        <f>'5A. melléklet'!E84+'5B. melléklet'!E84</f>
        <v>1991</v>
      </c>
      <c r="F84" s="118"/>
      <c r="G84" s="98"/>
      <c r="H84" s="119"/>
      <c r="I84" s="243"/>
      <c r="J84" s="98"/>
      <c r="K84" s="242"/>
      <c r="L84" s="118">
        <f>'4. melléklet'!C83</f>
        <v>3000</v>
      </c>
      <c r="M84" s="98">
        <f>'4. melléklet'!D83</f>
        <v>1991</v>
      </c>
      <c r="N84" s="119">
        <f>'4. melléklet'!E83</f>
        <v>1991</v>
      </c>
    </row>
    <row r="85" spans="1:14">
      <c r="A85" s="139" t="s">
        <v>220</v>
      </c>
      <c r="B85" s="169" t="s">
        <v>221</v>
      </c>
      <c r="C85" s="284">
        <f>'5A. melléklet'!C85+'5B. melléklet'!C85</f>
        <v>0</v>
      </c>
      <c r="D85" s="285">
        <f>'5A. melléklet'!D85+'5B. melléklet'!D85</f>
        <v>0</v>
      </c>
      <c r="E85" s="195">
        <f>'5A. melléklet'!E85+'5B. melléklet'!E85</f>
        <v>0</v>
      </c>
      <c r="F85" s="116"/>
      <c r="G85" s="94"/>
      <c r="H85" s="220"/>
      <c r="I85" s="184"/>
      <c r="J85" s="94"/>
      <c r="K85" s="195"/>
      <c r="L85" s="116">
        <f>'4. melléklet'!C84</f>
        <v>0</v>
      </c>
      <c r="M85" s="94">
        <f>'4. melléklet'!D84</f>
        <v>0</v>
      </c>
      <c r="N85" s="220">
        <f>'4. melléklet'!E84</f>
        <v>0</v>
      </c>
    </row>
    <row r="86" spans="1:14">
      <c r="A86" s="139" t="s">
        <v>222</v>
      </c>
      <c r="B86" s="169" t="s">
        <v>223</v>
      </c>
      <c r="C86" s="284">
        <f>'5A. melléklet'!C86+'5B. melléklet'!C86</f>
        <v>0</v>
      </c>
      <c r="D86" s="285">
        <f>'5A. melléklet'!D86+'5B. melléklet'!D86</f>
        <v>0</v>
      </c>
      <c r="E86" s="195">
        <f>'5A. melléklet'!E86+'5B. melléklet'!E86</f>
        <v>0</v>
      </c>
      <c r="F86" s="116"/>
      <c r="G86" s="94"/>
      <c r="H86" s="220"/>
      <c r="I86" s="184"/>
      <c r="J86" s="94"/>
      <c r="K86" s="195"/>
      <c r="L86" s="116">
        <f>'4. melléklet'!C85</f>
        <v>0</v>
      </c>
      <c r="M86" s="94">
        <f>'4. melléklet'!D85</f>
        <v>0</v>
      </c>
      <c r="N86" s="220">
        <f>'4. melléklet'!E85</f>
        <v>0</v>
      </c>
    </row>
    <row r="87" spans="1:14">
      <c r="A87" s="139" t="s">
        <v>224</v>
      </c>
      <c r="B87" s="169" t="s">
        <v>225</v>
      </c>
      <c r="C87" s="284">
        <f>'5A. melléklet'!C87+'5B. melléklet'!C87</f>
        <v>0</v>
      </c>
      <c r="D87" s="285">
        <f>'5A. melléklet'!D87+'5B. melléklet'!D87</f>
        <v>0</v>
      </c>
      <c r="E87" s="195">
        <f>'5A. melléklet'!E87+'5B. melléklet'!E87</f>
        <v>0</v>
      </c>
      <c r="F87" s="116"/>
      <c r="G87" s="94"/>
      <c r="H87" s="220"/>
      <c r="I87" s="184"/>
      <c r="J87" s="94"/>
      <c r="K87" s="195"/>
      <c r="L87" s="116">
        <f>'4. melléklet'!C86</f>
        <v>0</v>
      </c>
      <c r="M87" s="94">
        <f>'4. melléklet'!D86</f>
        <v>0</v>
      </c>
      <c r="N87" s="220">
        <f>'4. melléklet'!E86</f>
        <v>0</v>
      </c>
    </row>
    <row r="88" spans="1:14">
      <c r="A88" s="139" t="s">
        <v>226</v>
      </c>
      <c r="B88" s="169" t="s">
        <v>227</v>
      </c>
      <c r="C88" s="284">
        <f>'5A. melléklet'!C88+'5B. melléklet'!C88</f>
        <v>0</v>
      </c>
      <c r="D88" s="285">
        <f>'5A. melléklet'!D88+'5B. melléklet'!D88</f>
        <v>0</v>
      </c>
      <c r="E88" s="195">
        <f>'5A. melléklet'!E88+'5B. melléklet'!E88</f>
        <v>0</v>
      </c>
      <c r="F88" s="116"/>
      <c r="G88" s="94"/>
      <c r="H88" s="220"/>
      <c r="I88" s="184"/>
      <c r="J88" s="94"/>
      <c r="K88" s="195"/>
      <c r="L88" s="116">
        <f>'4. melléklet'!C87</f>
        <v>0</v>
      </c>
      <c r="M88" s="94">
        <f>'4. melléklet'!D87</f>
        <v>0</v>
      </c>
      <c r="N88" s="220">
        <f>'4. melléklet'!E87</f>
        <v>0</v>
      </c>
    </row>
    <row r="89" spans="1:14">
      <c r="A89" s="158" t="s">
        <v>498</v>
      </c>
      <c r="B89" s="171" t="s">
        <v>228</v>
      </c>
      <c r="C89" s="286">
        <f>'5A. melléklet'!C89+'5B. melléklet'!C89</f>
        <v>0</v>
      </c>
      <c r="D89" s="287">
        <f>'5A. melléklet'!D89+'5B. melléklet'!D89</f>
        <v>0</v>
      </c>
      <c r="E89" s="242">
        <f>'5A. melléklet'!E89+'5B. melléklet'!E89</f>
        <v>0</v>
      </c>
      <c r="F89" s="118"/>
      <c r="G89" s="98"/>
      <c r="H89" s="119"/>
      <c r="I89" s="243"/>
      <c r="J89" s="98"/>
      <c r="K89" s="242"/>
      <c r="L89" s="118">
        <f>'4. melléklet'!C88</f>
        <v>0</v>
      </c>
      <c r="M89" s="98">
        <f>'4. melléklet'!D88</f>
        <v>0</v>
      </c>
      <c r="N89" s="119">
        <f>'4. melléklet'!E88</f>
        <v>0</v>
      </c>
    </row>
    <row r="90" spans="1:14" ht="30">
      <c r="A90" s="139" t="s">
        <v>229</v>
      </c>
      <c r="B90" s="169" t="s">
        <v>230</v>
      </c>
      <c r="C90" s="284">
        <f>'5A. melléklet'!C90+'5B. melléklet'!C90</f>
        <v>0</v>
      </c>
      <c r="D90" s="285">
        <f>'5A. melléklet'!D90+'5B. melléklet'!D90</f>
        <v>0</v>
      </c>
      <c r="E90" s="195">
        <f>'5A. melléklet'!E90+'5B. melléklet'!E90</f>
        <v>0</v>
      </c>
      <c r="F90" s="116"/>
      <c r="G90" s="94"/>
      <c r="H90" s="220"/>
      <c r="I90" s="184"/>
      <c r="J90" s="94"/>
      <c r="K90" s="195"/>
      <c r="L90" s="116">
        <f>'4. melléklet'!C89</f>
        <v>0</v>
      </c>
      <c r="M90" s="94">
        <f>'4. melléklet'!D89</f>
        <v>0</v>
      </c>
      <c r="N90" s="220">
        <f>'4. melléklet'!E89</f>
        <v>0</v>
      </c>
    </row>
    <row r="91" spans="1:14" ht="30">
      <c r="A91" s="139" t="s">
        <v>534</v>
      </c>
      <c r="B91" s="169" t="s">
        <v>231</v>
      </c>
      <c r="C91" s="284">
        <f>'5A. melléklet'!C91+'5B. melléklet'!C91</f>
        <v>0</v>
      </c>
      <c r="D91" s="285">
        <f>'5A. melléklet'!D91+'5B. melléklet'!D91</f>
        <v>0</v>
      </c>
      <c r="E91" s="195">
        <f>'5A. melléklet'!E91+'5B. melléklet'!E91</f>
        <v>0</v>
      </c>
      <c r="F91" s="116"/>
      <c r="G91" s="94"/>
      <c r="H91" s="220"/>
      <c r="I91" s="184"/>
      <c r="J91" s="94"/>
      <c r="K91" s="195"/>
      <c r="L91" s="116">
        <f>'4. melléklet'!C90</f>
        <v>0</v>
      </c>
      <c r="M91" s="94">
        <f>'4. melléklet'!D90</f>
        <v>0</v>
      </c>
      <c r="N91" s="220">
        <f>'4. melléklet'!E90</f>
        <v>0</v>
      </c>
    </row>
    <row r="92" spans="1:14" ht="30">
      <c r="A92" s="139" t="s">
        <v>535</v>
      </c>
      <c r="B92" s="169" t="s">
        <v>232</v>
      </c>
      <c r="C92" s="284">
        <f>'5A. melléklet'!C92+'5B. melléklet'!C92</f>
        <v>0</v>
      </c>
      <c r="D92" s="285">
        <f>'5A. melléklet'!D92+'5B. melléklet'!D92</f>
        <v>0</v>
      </c>
      <c r="E92" s="195">
        <f>'5A. melléklet'!E92+'5B. melléklet'!E92</f>
        <v>0</v>
      </c>
      <c r="F92" s="116"/>
      <c r="G92" s="94"/>
      <c r="H92" s="220"/>
      <c r="I92" s="184"/>
      <c r="J92" s="94"/>
      <c r="K92" s="195"/>
      <c r="L92" s="116">
        <f>'4. melléklet'!C91</f>
        <v>0</v>
      </c>
      <c r="M92" s="94">
        <f>'4. melléklet'!D91</f>
        <v>0</v>
      </c>
      <c r="N92" s="220">
        <f>'4. melléklet'!E91</f>
        <v>0</v>
      </c>
    </row>
    <row r="93" spans="1:14">
      <c r="A93" s="139" t="s">
        <v>536</v>
      </c>
      <c r="B93" s="169" t="s">
        <v>233</v>
      </c>
      <c r="C93" s="284">
        <f>'5A. melléklet'!C93+'5B. melléklet'!C93</f>
        <v>0</v>
      </c>
      <c r="D93" s="285">
        <f>'5A. melléklet'!D93+'5B. melléklet'!D93</f>
        <v>0</v>
      </c>
      <c r="E93" s="195">
        <f>'5A. melléklet'!E93+'5B. melléklet'!E93</f>
        <v>0</v>
      </c>
      <c r="F93" s="116"/>
      <c r="G93" s="94"/>
      <c r="H93" s="220"/>
      <c r="I93" s="184"/>
      <c r="J93" s="94"/>
      <c r="K93" s="195"/>
      <c r="L93" s="116">
        <f>'4. melléklet'!C92</f>
        <v>0</v>
      </c>
      <c r="M93" s="94">
        <f>'4. melléklet'!D92</f>
        <v>0</v>
      </c>
      <c r="N93" s="220">
        <f>'4. melléklet'!E92</f>
        <v>0</v>
      </c>
    </row>
    <row r="94" spans="1:14" ht="30">
      <c r="A94" s="139" t="s">
        <v>537</v>
      </c>
      <c r="B94" s="169" t="s">
        <v>234</v>
      </c>
      <c r="C94" s="284">
        <f>'5A. melléklet'!C94+'5B. melléklet'!C94</f>
        <v>0</v>
      </c>
      <c r="D94" s="285">
        <f>'5A. melléklet'!D94+'5B. melléklet'!D94</f>
        <v>0</v>
      </c>
      <c r="E94" s="195">
        <f>'5A. melléklet'!E94+'5B. melléklet'!E94</f>
        <v>0</v>
      </c>
      <c r="F94" s="116"/>
      <c r="G94" s="94"/>
      <c r="H94" s="220"/>
      <c r="I94" s="184"/>
      <c r="J94" s="94"/>
      <c r="K94" s="195"/>
      <c r="L94" s="116">
        <f>'4. melléklet'!C93</f>
        <v>0</v>
      </c>
      <c r="M94" s="94">
        <f>'4. melléklet'!D93</f>
        <v>0</v>
      </c>
      <c r="N94" s="220">
        <f>'4. melléklet'!E93</f>
        <v>0</v>
      </c>
    </row>
    <row r="95" spans="1:14" ht="30">
      <c r="A95" s="139" t="s">
        <v>538</v>
      </c>
      <c r="B95" s="169" t="s">
        <v>235</v>
      </c>
      <c r="C95" s="284">
        <f>'5A. melléklet'!C95+'5B. melléklet'!C95</f>
        <v>0</v>
      </c>
      <c r="D95" s="285">
        <f>'5A. melléklet'!D95+'5B. melléklet'!D95</f>
        <v>0</v>
      </c>
      <c r="E95" s="195">
        <f>'5A. melléklet'!E95+'5B. melléklet'!E95</f>
        <v>0</v>
      </c>
      <c r="F95" s="116"/>
      <c r="G95" s="94"/>
      <c r="H95" s="220"/>
      <c r="I95" s="184"/>
      <c r="J95" s="94"/>
      <c r="K95" s="195"/>
      <c r="L95" s="116">
        <f>'4. melléklet'!C94</f>
        <v>0</v>
      </c>
      <c r="M95" s="94">
        <f>'4. melléklet'!D94</f>
        <v>0</v>
      </c>
      <c r="N95" s="220">
        <f>'4. melléklet'!E94</f>
        <v>0</v>
      </c>
    </row>
    <row r="96" spans="1:14">
      <c r="A96" s="139" t="s">
        <v>236</v>
      </c>
      <c r="B96" s="169" t="s">
        <v>237</v>
      </c>
      <c r="C96" s="284">
        <f>'5A. melléklet'!C96+'5B. melléklet'!C96</f>
        <v>0</v>
      </c>
      <c r="D96" s="285">
        <f>'5A. melléklet'!D96+'5B. melléklet'!D96</f>
        <v>0</v>
      </c>
      <c r="E96" s="195">
        <f>'5A. melléklet'!E96+'5B. melléklet'!E96</f>
        <v>0</v>
      </c>
      <c r="F96" s="116"/>
      <c r="G96" s="94"/>
      <c r="H96" s="220"/>
      <c r="I96" s="184"/>
      <c r="J96" s="94"/>
      <c r="K96" s="195"/>
      <c r="L96" s="116">
        <f>'4. melléklet'!C95</f>
        <v>0</v>
      </c>
      <c r="M96" s="94">
        <f>'4. melléklet'!D95</f>
        <v>0</v>
      </c>
      <c r="N96" s="220">
        <f>'4. melléklet'!E95</f>
        <v>0</v>
      </c>
    </row>
    <row r="97" spans="1:31">
      <c r="A97" s="139" t="s">
        <v>539</v>
      </c>
      <c r="B97" s="169" t="s">
        <v>238</v>
      </c>
      <c r="C97" s="284">
        <f>'5A. melléklet'!C97+'5B. melléklet'!C97</f>
        <v>427</v>
      </c>
      <c r="D97" s="285">
        <f>'5A. melléklet'!D97+'5B. melléklet'!D97</f>
        <v>427</v>
      </c>
      <c r="E97" s="195">
        <f>'5A. melléklet'!E97+'5B. melléklet'!E97</f>
        <v>0</v>
      </c>
      <c r="F97" s="116"/>
      <c r="G97" s="94"/>
      <c r="H97" s="220"/>
      <c r="I97" s="184"/>
      <c r="J97" s="94"/>
      <c r="K97" s="195"/>
      <c r="L97" s="116">
        <f>'4. melléklet'!C96</f>
        <v>427</v>
      </c>
      <c r="M97" s="94">
        <f>'4. melléklet'!D96</f>
        <v>427</v>
      </c>
      <c r="N97" s="220">
        <f>'4. melléklet'!E96</f>
        <v>0</v>
      </c>
    </row>
    <row r="98" spans="1:31">
      <c r="A98" s="158" t="s">
        <v>499</v>
      </c>
      <c r="B98" s="171" t="s">
        <v>239</v>
      </c>
      <c r="C98" s="286">
        <f>'5A. melléklet'!C98+'5B. melléklet'!C98</f>
        <v>427</v>
      </c>
      <c r="D98" s="287">
        <f>'5A. melléklet'!D98+'5B. melléklet'!D98</f>
        <v>427</v>
      </c>
      <c r="E98" s="242">
        <f>'5A. melléklet'!E98+'5B. melléklet'!E98</f>
        <v>0</v>
      </c>
      <c r="F98" s="118"/>
      <c r="G98" s="98"/>
      <c r="H98" s="119"/>
      <c r="I98" s="243"/>
      <c r="J98" s="98"/>
      <c r="K98" s="242"/>
      <c r="L98" s="118">
        <f>'4. melléklet'!C97</f>
        <v>427</v>
      </c>
      <c r="M98" s="98">
        <f>'4. melléklet'!D97</f>
        <v>427</v>
      </c>
      <c r="N98" s="119">
        <f>'4. melléklet'!E97</f>
        <v>0</v>
      </c>
    </row>
    <row r="99" spans="1:31" ht="15.75">
      <c r="A99" s="161" t="s">
        <v>653</v>
      </c>
      <c r="B99" s="172"/>
      <c r="C99" s="322">
        <f>'5A. melléklet'!C99+'5B. melléklet'!C99</f>
        <v>3427</v>
      </c>
      <c r="D99" s="323">
        <f>'5A. melléklet'!D99+'5B. melléklet'!D99</f>
        <v>2418</v>
      </c>
      <c r="E99" s="297">
        <f>'5A. melléklet'!E99+'5B. melléklet'!E99</f>
        <v>1991</v>
      </c>
      <c r="F99" s="121"/>
      <c r="G99" s="95"/>
      <c r="H99" s="221"/>
      <c r="I99" s="296"/>
      <c r="J99" s="95"/>
      <c r="K99" s="297"/>
      <c r="L99" s="121">
        <f>'4. melléklet'!C98</f>
        <v>3427</v>
      </c>
      <c r="M99" s="95">
        <f>'4. melléklet'!D98</f>
        <v>2418</v>
      </c>
      <c r="N99" s="221">
        <f>'4. melléklet'!E98</f>
        <v>1991</v>
      </c>
    </row>
    <row r="100" spans="1:31" ht="15.75">
      <c r="A100" s="164" t="s">
        <v>547</v>
      </c>
      <c r="B100" s="173" t="s">
        <v>240</v>
      </c>
      <c r="C100" s="324">
        <f>'5A. melléklet'!C100+'5B. melléklet'!C100</f>
        <v>55430</v>
      </c>
      <c r="D100" s="325">
        <f>'5A. melléklet'!D100+'5B. melléklet'!D100</f>
        <v>66269</v>
      </c>
      <c r="E100" s="198">
        <f>'5A. melléklet'!E100+'5B. melléklet'!E100</f>
        <v>56691</v>
      </c>
      <c r="F100" s="122">
        <f>F75</f>
        <v>2178</v>
      </c>
      <c r="G100" s="99">
        <f>G75</f>
        <v>4980</v>
      </c>
      <c r="H100" s="123">
        <f>H75</f>
        <v>4980</v>
      </c>
      <c r="I100" s="187"/>
      <c r="J100" s="99"/>
      <c r="K100" s="198"/>
      <c r="L100" s="122">
        <f>'4. melléklet'!C99</f>
        <v>57608</v>
      </c>
      <c r="M100" s="99">
        <f>'4. melléklet'!D99</f>
        <v>71249</v>
      </c>
      <c r="N100" s="123">
        <f>'4. melléklet'!E99</f>
        <v>61671</v>
      </c>
    </row>
    <row r="101" spans="1:31">
      <c r="A101" s="139" t="s">
        <v>540</v>
      </c>
      <c r="B101" s="174" t="s">
        <v>241</v>
      </c>
      <c r="C101" s="284">
        <f>'5A. melléklet'!C101+'5B. melléklet'!C101</f>
        <v>0</v>
      </c>
      <c r="D101" s="285">
        <f>'5A. melléklet'!D101+'5B. melléklet'!D101</f>
        <v>0</v>
      </c>
      <c r="E101" s="195">
        <f>'5A. melléklet'!E101+'5B. melléklet'!E101</f>
        <v>0</v>
      </c>
      <c r="F101" s="298"/>
      <c r="G101" s="48"/>
      <c r="H101" s="299"/>
      <c r="I101" s="300"/>
      <c r="J101" s="48"/>
      <c r="K101" s="301"/>
      <c r="L101" s="116">
        <f>'4. melléklet'!C100</f>
        <v>0</v>
      </c>
      <c r="M101" s="94">
        <f>'4. melléklet'!D100</f>
        <v>0</v>
      </c>
      <c r="N101" s="220">
        <f>'4. melléklet'!E100</f>
        <v>0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7"/>
      <c r="AE101" s="17"/>
    </row>
    <row r="102" spans="1:31">
      <c r="A102" s="139" t="s">
        <v>244</v>
      </c>
      <c r="B102" s="174" t="s">
        <v>245</v>
      </c>
      <c r="C102" s="284">
        <f>'5A. melléklet'!C102+'5B. melléklet'!C102</f>
        <v>0</v>
      </c>
      <c r="D102" s="285">
        <f>'5A. melléklet'!D102+'5B. melléklet'!D102</f>
        <v>0</v>
      </c>
      <c r="E102" s="195">
        <f>'5A. melléklet'!E102+'5B. melléklet'!E102</f>
        <v>0</v>
      </c>
      <c r="F102" s="298"/>
      <c r="G102" s="48"/>
      <c r="H102" s="299"/>
      <c r="I102" s="300"/>
      <c r="J102" s="48"/>
      <c r="K102" s="301"/>
      <c r="L102" s="116">
        <f>'4. melléklet'!C101</f>
        <v>0</v>
      </c>
      <c r="M102" s="94">
        <f>'4. melléklet'!D101</f>
        <v>0</v>
      </c>
      <c r="N102" s="220">
        <f>'4. melléklet'!E101</f>
        <v>0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7"/>
      <c r="AE102" s="17"/>
    </row>
    <row r="103" spans="1:31">
      <c r="A103" s="139" t="s">
        <v>541</v>
      </c>
      <c r="B103" s="174" t="s">
        <v>246</v>
      </c>
      <c r="C103" s="284">
        <f>'5A. melléklet'!C103+'5B. melléklet'!C103</f>
        <v>0</v>
      </c>
      <c r="D103" s="285">
        <f>'5A. melléklet'!D103+'5B. melléklet'!D103</f>
        <v>0</v>
      </c>
      <c r="E103" s="195">
        <f>'5A. melléklet'!E103+'5B. melléklet'!E103</f>
        <v>0</v>
      </c>
      <c r="F103" s="298"/>
      <c r="G103" s="48"/>
      <c r="H103" s="299"/>
      <c r="I103" s="300"/>
      <c r="J103" s="48"/>
      <c r="K103" s="301"/>
      <c r="L103" s="116">
        <f>'4. melléklet'!C102</f>
        <v>0</v>
      </c>
      <c r="M103" s="94">
        <f>'4. melléklet'!D102</f>
        <v>0</v>
      </c>
      <c r="N103" s="220">
        <f>'4. melléklet'!E102</f>
        <v>0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7"/>
      <c r="AE103" s="17"/>
    </row>
    <row r="104" spans="1:31">
      <c r="A104" s="140" t="s">
        <v>504</v>
      </c>
      <c r="B104" s="175" t="s">
        <v>248</v>
      </c>
      <c r="C104" s="284">
        <f>'5A. melléklet'!C104+'5B. melléklet'!C104</f>
        <v>0</v>
      </c>
      <c r="D104" s="285">
        <f>'5A. melléklet'!D104+'5B. melléklet'!D104</f>
        <v>0</v>
      </c>
      <c r="E104" s="195">
        <f>'5A. melléklet'!E104+'5B. melléklet'!E104</f>
        <v>0</v>
      </c>
      <c r="F104" s="302"/>
      <c r="G104" s="29"/>
      <c r="H104" s="303"/>
      <c r="I104" s="304"/>
      <c r="J104" s="29"/>
      <c r="K104" s="158"/>
      <c r="L104" s="116">
        <f>'4. melléklet'!C103</f>
        <v>0</v>
      </c>
      <c r="M104" s="94">
        <f>'4. melléklet'!D103</f>
        <v>0</v>
      </c>
      <c r="N104" s="220">
        <f>'4. melléklet'!E103</f>
        <v>0</v>
      </c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7"/>
      <c r="AE104" s="17"/>
    </row>
    <row r="105" spans="1:31">
      <c r="A105" s="141" t="s">
        <v>542</v>
      </c>
      <c r="B105" s="174" t="s">
        <v>249</v>
      </c>
      <c r="C105" s="284">
        <f>'5A. melléklet'!C105+'5B. melléklet'!C105</f>
        <v>0</v>
      </c>
      <c r="D105" s="285">
        <f>'5A. melléklet'!D105+'5B. melléklet'!D105</f>
        <v>0</v>
      </c>
      <c r="E105" s="195">
        <f>'5A. melléklet'!E105+'5B. melléklet'!E105</f>
        <v>0</v>
      </c>
      <c r="F105" s="305"/>
      <c r="G105" s="306"/>
      <c r="H105" s="307"/>
      <c r="I105" s="308"/>
      <c r="J105" s="306"/>
      <c r="K105" s="309"/>
      <c r="L105" s="116">
        <f>'4. melléklet'!C104</f>
        <v>0</v>
      </c>
      <c r="M105" s="94">
        <f>'4. melléklet'!D104</f>
        <v>0</v>
      </c>
      <c r="N105" s="220">
        <f>'4. melléklet'!E104</f>
        <v>0</v>
      </c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7"/>
      <c r="AE105" s="17"/>
    </row>
    <row r="106" spans="1:31">
      <c r="A106" s="141" t="s">
        <v>510</v>
      </c>
      <c r="B106" s="174" t="s">
        <v>252</v>
      </c>
      <c r="C106" s="284">
        <f>'5A. melléklet'!C106+'5B. melléklet'!C106</f>
        <v>0</v>
      </c>
      <c r="D106" s="285">
        <f>'5A. melléklet'!D106+'5B. melléklet'!D106</f>
        <v>0</v>
      </c>
      <c r="E106" s="195">
        <f>'5A. melléklet'!E106+'5B. melléklet'!E106</f>
        <v>0</v>
      </c>
      <c r="F106" s="305"/>
      <c r="G106" s="306"/>
      <c r="H106" s="307"/>
      <c r="I106" s="308"/>
      <c r="J106" s="306"/>
      <c r="K106" s="309"/>
      <c r="L106" s="116">
        <f>'4. melléklet'!C105</f>
        <v>0</v>
      </c>
      <c r="M106" s="94">
        <f>'4. melléklet'!D105</f>
        <v>0</v>
      </c>
      <c r="N106" s="220">
        <f>'4. melléklet'!E105</f>
        <v>0</v>
      </c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7"/>
      <c r="AE106" s="17"/>
    </row>
    <row r="107" spans="1:31">
      <c r="A107" s="139" t="s">
        <v>253</v>
      </c>
      <c r="B107" s="174" t="s">
        <v>254</v>
      </c>
      <c r="C107" s="284">
        <f>'5A. melléklet'!C107+'5B. melléklet'!C107</f>
        <v>0</v>
      </c>
      <c r="D107" s="285">
        <f>'5A. melléklet'!D107+'5B. melléklet'!D107</f>
        <v>0</v>
      </c>
      <c r="E107" s="195">
        <f>'5A. melléklet'!E107+'5B. melléklet'!E107</f>
        <v>0</v>
      </c>
      <c r="F107" s="298"/>
      <c r="G107" s="48"/>
      <c r="H107" s="299"/>
      <c r="I107" s="300"/>
      <c r="J107" s="48"/>
      <c r="K107" s="301"/>
      <c r="L107" s="116">
        <f>'4. melléklet'!C106</f>
        <v>0</v>
      </c>
      <c r="M107" s="94">
        <f>'4. melléklet'!D106</f>
        <v>0</v>
      </c>
      <c r="N107" s="220">
        <f>'4. melléklet'!E106</f>
        <v>0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7"/>
      <c r="AE107" s="17"/>
    </row>
    <row r="108" spans="1:31">
      <c r="A108" s="139" t="s">
        <v>543</v>
      </c>
      <c r="B108" s="174" t="s">
        <v>255</v>
      </c>
      <c r="C108" s="284">
        <f>'5A. melléklet'!C108+'5B. melléklet'!C108</f>
        <v>0</v>
      </c>
      <c r="D108" s="285">
        <f>'5A. melléklet'!D108+'5B. melléklet'!D108</f>
        <v>0</v>
      </c>
      <c r="E108" s="195">
        <f>'5A. melléklet'!E108+'5B. melléklet'!E108</f>
        <v>0</v>
      </c>
      <c r="F108" s="298"/>
      <c r="G108" s="48"/>
      <c r="H108" s="299"/>
      <c r="I108" s="300"/>
      <c r="J108" s="48"/>
      <c r="K108" s="301"/>
      <c r="L108" s="116">
        <f>'4. melléklet'!C107</f>
        <v>0</v>
      </c>
      <c r="M108" s="94">
        <f>'4. melléklet'!D107</f>
        <v>0</v>
      </c>
      <c r="N108" s="220">
        <f>'4. melléklet'!E107</f>
        <v>0</v>
      </c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7"/>
      <c r="AE108" s="17"/>
    </row>
    <row r="109" spans="1:31">
      <c r="A109" s="142" t="s">
        <v>507</v>
      </c>
      <c r="B109" s="175" t="s">
        <v>256</v>
      </c>
      <c r="C109" s="284">
        <f>'5A. melléklet'!C109+'5B. melléklet'!C109</f>
        <v>0</v>
      </c>
      <c r="D109" s="285">
        <f>'5A. melléklet'!D109+'5B. melléklet'!D109</f>
        <v>0</v>
      </c>
      <c r="E109" s="195">
        <f>'5A. melléklet'!E109+'5B. melléklet'!E109</f>
        <v>0</v>
      </c>
      <c r="F109" s="310"/>
      <c r="G109" s="23"/>
      <c r="H109" s="311"/>
      <c r="I109" s="312"/>
      <c r="J109" s="23"/>
      <c r="K109" s="165"/>
      <c r="L109" s="116">
        <f>'4. melléklet'!C108</f>
        <v>0</v>
      </c>
      <c r="M109" s="94">
        <f>'4. melléklet'!D108</f>
        <v>0</v>
      </c>
      <c r="N109" s="220">
        <f>'4. melléklet'!E108</f>
        <v>0</v>
      </c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17"/>
      <c r="AE109" s="17"/>
    </row>
    <row r="110" spans="1:31">
      <c r="A110" s="141" t="s">
        <v>257</v>
      </c>
      <c r="B110" s="174" t="s">
        <v>258</v>
      </c>
      <c r="C110" s="284">
        <f>'5A. melléklet'!C110+'5B. melléklet'!C110</f>
        <v>0</v>
      </c>
      <c r="D110" s="285">
        <f>'5A. melléklet'!D110+'5B. melléklet'!D110</f>
        <v>0</v>
      </c>
      <c r="E110" s="195">
        <f>'5A. melléklet'!E110+'5B. melléklet'!E110</f>
        <v>0</v>
      </c>
      <c r="F110" s="305"/>
      <c r="G110" s="306"/>
      <c r="H110" s="307"/>
      <c r="I110" s="308"/>
      <c r="J110" s="306"/>
      <c r="K110" s="309"/>
      <c r="L110" s="116">
        <f>'4. melléklet'!C109</f>
        <v>0</v>
      </c>
      <c r="M110" s="94">
        <f>'4. melléklet'!D109</f>
        <v>0</v>
      </c>
      <c r="N110" s="220">
        <f>'4. melléklet'!E109</f>
        <v>0</v>
      </c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7"/>
      <c r="AE110" s="17"/>
    </row>
    <row r="111" spans="1:31">
      <c r="A111" s="141" t="s">
        <v>259</v>
      </c>
      <c r="B111" s="174" t="s">
        <v>260</v>
      </c>
      <c r="C111" s="284">
        <f>'5A. melléklet'!C111+'5B. melléklet'!C111</f>
        <v>0</v>
      </c>
      <c r="D111" s="285">
        <f>'5A. melléklet'!D111+'5B. melléklet'!D111</f>
        <v>1204</v>
      </c>
      <c r="E111" s="195">
        <f>'5A. melléklet'!E111+'5B. melléklet'!E111</f>
        <v>1204</v>
      </c>
      <c r="F111" s="305"/>
      <c r="G111" s="306"/>
      <c r="H111" s="307"/>
      <c r="I111" s="308"/>
      <c r="J111" s="306"/>
      <c r="K111" s="309"/>
      <c r="L111" s="116">
        <f>'4. melléklet'!C110</f>
        <v>0</v>
      </c>
      <c r="M111" s="94">
        <f>'4. melléklet'!D110</f>
        <v>1204</v>
      </c>
      <c r="N111" s="220">
        <f>'4. melléklet'!E110</f>
        <v>1204</v>
      </c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7"/>
      <c r="AE111" s="17"/>
    </row>
    <row r="112" spans="1:31">
      <c r="A112" s="142" t="s">
        <v>261</v>
      </c>
      <c r="B112" s="175" t="s">
        <v>262</v>
      </c>
      <c r="C112" s="284">
        <v>0</v>
      </c>
      <c r="D112" s="285">
        <v>0</v>
      </c>
      <c r="E112" s="195">
        <v>45</v>
      </c>
      <c r="F112" s="305"/>
      <c r="G112" s="306"/>
      <c r="H112" s="307"/>
      <c r="I112" s="308"/>
      <c r="J112" s="306"/>
      <c r="K112" s="309"/>
      <c r="L112" s="116">
        <f>'4. melléklet'!C111</f>
        <v>0</v>
      </c>
      <c r="M112" s="94">
        <f>'4. melléklet'!D111</f>
        <v>0</v>
      </c>
      <c r="N112" s="220">
        <f>'4. melléklet'!E111</f>
        <v>45</v>
      </c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7"/>
      <c r="AE112" s="17"/>
    </row>
    <row r="113" spans="1:31">
      <c r="A113" s="141" t="s">
        <v>263</v>
      </c>
      <c r="B113" s="174" t="s">
        <v>264</v>
      </c>
      <c r="C113" s="284">
        <f>'5A. melléklet'!C113+'5B. melléklet'!C113</f>
        <v>0</v>
      </c>
      <c r="D113" s="285">
        <f>'5A. melléklet'!D113+'5B. melléklet'!D113</f>
        <v>0</v>
      </c>
      <c r="E113" s="195">
        <f>'5A. melléklet'!E113+'5B. melléklet'!E113</f>
        <v>0</v>
      </c>
      <c r="F113" s="305"/>
      <c r="G113" s="306"/>
      <c r="H113" s="307"/>
      <c r="I113" s="308"/>
      <c r="J113" s="306"/>
      <c r="K113" s="309"/>
      <c r="L113" s="116">
        <f>'4. melléklet'!C112</f>
        <v>0</v>
      </c>
      <c r="M113" s="94">
        <f>'4. melléklet'!D112</f>
        <v>0</v>
      </c>
      <c r="N113" s="220">
        <f>'4. melléklet'!E112</f>
        <v>0</v>
      </c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7"/>
      <c r="AE113" s="17"/>
    </row>
    <row r="114" spans="1:31">
      <c r="A114" s="141" t="s">
        <v>265</v>
      </c>
      <c r="B114" s="174" t="s">
        <v>266</v>
      </c>
      <c r="C114" s="284">
        <f>'5A. melléklet'!C114+'5B. melléklet'!C114</f>
        <v>0</v>
      </c>
      <c r="D114" s="285">
        <f>'5A. melléklet'!D114+'5B. melléklet'!D114</f>
        <v>0</v>
      </c>
      <c r="E114" s="195">
        <f>'5A. melléklet'!E114+'5B. melléklet'!E114</f>
        <v>0</v>
      </c>
      <c r="F114" s="305"/>
      <c r="G114" s="306"/>
      <c r="H114" s="307"/>
      <c r="I114" s="308"/>
      <c r="J114" s="306"/>
      <c r="K114" s="309"/>
      <c r="L114" s="116">
        <f>'4. melléklet'!C113</f>
        <v>0</v>
      </c>
      <c r="M114" s="94">
        <f>'4. melléklet'!D113</f>
        <v>0</v>
      </c>
      <c r="N114" s="220">
        <f>'4. melléklet'!E113</f>
        <v>0</v>
      </c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7"/>
      <c r="AE114" s="17"/>
    </row>
    <row r="115" spans="1:31">
      <c r="A115" s="141" t="s">
        <v>267</v>
      </c>
      <c r="B115" s="174" t="s">
        <v>268</v>
      </c>
      <c r="C115" s="284">
        <f>'5A. melléklet'!C115+'5B. melléklet'!C115</f>
        <v>0</v>
      </c>
      <c r="D115" s="285">
        <f>'5A. melléklet'!D115+'5B. melléklet'!D115</f>
        <v>0</v>
      </c>
      <c r="E115" s="195">
        <f>'5A. melléklet'!E115+'5B. melléklet'!E115</f>
        <v>0</v>
      </c>
      <c r="F115" s="305"/>
      <c r="G115" s="306"/>
      <c r="H115" s="307"/>
      <c r="I115" s="308"/>
      <c r="J115" s="306"/>
      <c r="K115" s="309"/>
      <c r="L115" s="116">
        <f>'4. melléklet'!C114</f>
        <v>0</v>
      </c>
      <c r="M115" s="94">
        <f>'4. melléklet'!D114</f>
        <v>0</v>
      </c>
      <c r="N115" s="220">
        <f>'4. melléklet'!E114</f>
        <v>0</v>
      </c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7"/>
      <c r="AE115" s="17"/>
    </row>
    <row r="116" spans="1:31">
      <c r="A116" s="165" t="s">
        <v>508</v>
      </c>
      <c r="B116" s="176" t="s">
        <v>269</v>
      </c>
      <c r="C116" s="284">
        <v>0</v>
      </c>
      <c r="D116" s="285">
        <f>D111+D112</f>
        <v>1204</v>
      </c>
      <c r="E116" s="195">
        <f>E111+E112</f>
        <v>1249</v>
      </c>
      <c r="F116" s="310"/>
      <c r="G116" s="23"/>
      <c r="H116" s="311"/>
      <c r="I116" s="312"/>
      <c r="J116" s="23"/>
      <c r="K116" s="165"/>
      <c r="L116" s="116">
        <f>'4. melléklet'!C115</f>
        <v>0</v>
      </c>
      <c r="M116" s="94">
        <f>'4. melléklet'!D115</f>
        <v>1204</v>
      </c>
      <c r="N116" s="220">
        <f>'4. melléklet'!E115</f>
        <v>1249</v>
      </c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17"/>
      <c r="AE116" s="17"/>
    </row>
    <row r="117" spans="1:31">
      <c r="A117" s="141" t="s">
        <v>270</v>
      </c>
      <c r="B117" s="174" t="s">
        <v>271</v>
      </c>
      <c r="C117" s="284">
        <f>'5A. melléklet'!C117+'5B. melléklet'!C117</f>
        <v>0</v>
      </c>
      <c r="D117" s="285">
        <f>'5A. melléklet'!D117+'5B. melléklet'!D117</f>
        <v>0</v>
      </c>
      <c r="E117" s="195">
        <f>'5A. melléklet'!E117+'5B. melléklet'!E117</f>
        <v>0</v>
      </c>
      <c r="F117" s="305"/>
      <c r="G117" s="306"/>
      <c r="H117" s="307"/>
      <c r="I117" s="308"/>
      <c r="J117" s="306"/>
      <c r="K117" s="309"/>
      <c r="L117" s="116">
        <f>'4. melléklet'!C116</f>
        <v>0</v>
      </c>
      <c r="M117" s="94">
        <f>'4. melléklet'!D116</f>
        <v>0</v>
      </c>
      <c r="N117" s="220">
        <f>'4. melléklet'!E116</f>
        <v>0</v>
      </c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7"/>
      <c r="AE117" s="17"/>
    </row>
    <row r="118" spans="1:31">
      <c r="A118" s="139" t="s">
        <v>272</v>
      </c>
      <c r="B118" s="174" t="s">
        <v>273</v>
      </c>
      <c r="C118" s="284">
        <f>'5A. melléklet'!C118+'5B. melléklet'!C118</f>
        <v>0</v>
      </c>
      <c r="D118" s="285">
        <f>'5A. melléklet'!D118+'5B. melléklet'!D118</f>
        <v>0</v>
      </c>
      <c r="E118" s="195">
        <f>'5A. melléklet'!E118+'5B. melléklet'!E118</f>
        <v>0</v>
      </c>
      <c r="F118" s="298"/>
      <c r="G118" s="48"/>
      <c r="H118" s="299"/>
      <c r="I118" s="300"/>
      <c r="J118" s="48"/>
      <c r="K118" s="301"/>
      <c r="L118" s="116">
        <f>'4. melléklet'!C117</f>
        <v>0</v>
      </c>
      <c r="M118" s="94">
        <f>'4. melléklet'!D117</f>
        <v>0</v>
      </c>
      <c r="N118" s="220">
        <f>'4. melléklet'!E117</f>
        <v>0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7"/>
      <c r="AE118" s="17"/>
    </row>
    <row r="119" spans="1:31">
      <c r="A119" s="141" t="s">
        <v>544</v>
      </c>
      <c r="B119" s="174" t="s">
        <v>274</v>
      </c>
      <c r="C119" s="284">
        <f>'5A. melléklet'!C119+'5B. melléklet'!C119</f>
        <v>0</v>
      </c>
      <c r="D119" s="285">
        <f>'5A. melléklet'!D119+'5B. melléklet'!D119</f>
        <v>0</v>
      </c>
      <c r="E119" s="195">
        <f>'5A. melléklet'!E119+'5B. melléklet'!E119</f>
        <v>0</v>
      </c>
      <c r="F119" s="305"/>
      <c r="G119" s="306"/>
      <c r="H119" s="307"/>
      <c r="I119" s="308"/>
      <c r="J119" s="306"/>
      <c r="K119" s="309"/>
      <c r="L119" s="116">
        <f>'4. melléklet'!C118</f>
        <v>0</v>
      </c>
      <c r="M119" s="94">
        <f>'4. melléklet'!D118</f>
        <v>0</v>
      </c>
      <c r="N119" s="220">
        <f>'4. melléklet'!E118</f>
        <v>0</v>
      </c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7"/>
      <c r="AE119" s="17"/>
    </row>
    <row r="120" spans="1:31">
      <c r="A120" s="141" t="s">
        <v>513</v>
      </c>
      <c r="B120" s="174" t="s">
        <v>275</v>
      </c>
      <c r="C120" s="284">
        <f>'5A. melléklet'!C120+'5B. melléklet'!C120</f>
        <v>0</v>
      </c>
      <c r="D120" s="285">
        <f>'5A. melléklet'!D120+'5B. melléklet'!D120</f>
        <v>0</v>
      </c>
      <c r="E120" s="195">
        <f>'5A. melléklet'!E120+'5B. melléklet'!E120</f>
        <v>0</v>
      </c>
      <c r="F120" s="305"/>
      <c r="G120" s="306"/>
      <c r="H120" s="307"/>
      <c r="I120" s="308"/>
      <c r="J120" s="306"/>
      <c r="K120" s="309"/>
      <c r="L120" s="116">
        <f>'4. melléklet'!C119</f>
        <v>0</v>
      </c>
      <c r="M120" s="94">
        <f>'4. melléklet'!D119</f>
        <v>0</v>
      </c>
      <c r="N120" s="220">
        <f>'4. melléklet'!E119</f>
        <v>0</v>
      </c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7"/>
      <c r="AE120" s="17"/>
    </row>
    <row r="121" spans="1:31">
      <c r="A121" s="165" t="s">
        <v>514</v>
      </c>
      <c r="B121" s="176" t="s">
        <v>279</v>
      </c>
      <c r="C121" s="284">
        <f>'5A. melléklet'!C121+'5B. melléklet'!C121</f>
        <v>0</v>
      </c>
      <c r="D121" s="285">
        <f>'5A. melléklet'!D121+'5B. melléklet'!D121</f>
        <v>0</v>
      </c>
      <c r="E121" s="195">
        <f>'5A. melléklet'!E121+'5B. melléklet'!E121</f>
        <v>0</v>
      </c>
      <c r="F121" s="310"/>
      <c r="G121" s="23"/>
      <c r="H121" s="311"/>
      <c r="I121" s="312"/>
      <c r="J121" s="23"/>
      <c r="K121" s="165"/>
      <c r="L121" s="116">
        <f>'4. melléklet'!C120</f>
        <v>0</v>
      </c>
      <c r="M121" s="94">
        <f>'4. melléklet'!D120</f>
        <v>0</v>
      </c>
      <c r="N121" s="220">
        <f>'4. melléklet'!E120</f>
        <v>0</v>
      </c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17"/>
      <c r="AE121" s="17"/>
    </row>
    <row r="122" spans="1:31">
      <c r="A122" s="139" t="s">
        <v>280</v>
      </c>
      <c r="B122" s="174" t="s">
        <v>281</v>
      </c>
      <c r="C122" s="284">
        <f>'5A. melléklet'!C122+'5B. melléklet'!C122</f>
        <v>0</v>
      </c>
      <c r="D122" s="285">
        <f>'5A. melléklet'!D122+'5B. melléklet'!D122</f>
        <v>0</v>
      </c>
      <c r="E122" s="195">
        <f>'5A. melléklet'!E122+'5B. melléklet'!E122</f>
        <v>0</v>
      </c>
      <c r="F122" s="298"/>
      <c r="G122" s="48"/>
      <c r="H122" s="299"/>
      <c r="I122" s="300"/>
      <c r="J122" s="48"/>
      <c r="K122" s="301"/>
      <c r="L122" s="116">
        <f>'4. melléklet'!C121</f>
        <v>0</v>
      </c>
      <c r="M122" s="94">
        <f>'4. melléklet'!D121</f>
        <v>0</v>
      </c>
      <c r="N122" s="220">
        <f>'4. melléklet'!E121</f>
        <v>0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7"/>
      <c r="AE122" s="17"/>
    </row>
    <row r="123" spans="1:31" ht="15.75">
      <c r="A123" s="166" t="s">
        <v>548</v>
      </c>
      <c r="B123" s="177" t="s">
        <v>282</v>
      </c>
      <c r="C123" s="324">
        <v>0</v>
      </c>
      <c r="D123" s="325">
        <f>D116</f>
        <v>1204</v>
      </c>
      <c r="E123" s="198">
        <f>E116</f>
        <v>1249</v>
      </c>
      <c r="F123" s="313"/>
      <c r="G123" s="314"/>
      <c r="H123" s="315"/>
      <c r="I123" s="316"/>
      <c r="J123" s="314"/>
      <c r="K123" s="317"/>
      <c r="L123" s="122">
        <f>'4. melléklet'!C122</f>
        <v>0</v>
      </c>
      <c r="M123" s="99">
        <f>'4. melléklet'!D122</f>
        <v>1204</v>
      </c>
      <c r="N123" s="123">
        <f>'4. melléklet'!E122</f>
        <v>1249</v>
      </c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17"/>
      <c r="AE123" s="17"/>
    </row>
    <row r="124" spans="1:31" ht="15.75">
      <c r="A124" s="167" t="s">
        <v>584</v>
      </c>
      <c r="B124" s="178"/>
      <c r="C124" s="326">
        <f>C100</f>
        <v>55430</v>
      </c>
      <c r="D124" s="327">
        <f>D100+D123</f>
        <v>67473</v>
      </c>
      <c r="E124" s="199">
        <f>E100+E123</f>
        <v>57940</v>
      </c>
      <c r="F124" s="226">
        <f>F100</f>
        <v>2178</v>
      </c>
      <c r="G124" s="180">
        <f>G100</f>
        <v>4980</v>
      </c>
      <c r="H124" s="227">
        <f>H100</f>
        <v>4980</v>
      </c>
      <c r="I124" s="188"/>
      <c r="J124" s="180"/>
      <c r="K124" s="199"/>
      <c r="L124" s="226">
        <f>'4. melléklet'!C123</f>
        <v>57608</v>
      </c>
      <c r="M124" s="180">
        <f>'4. melléklet'!D123</f>
        <v>72453</v>
      </c>
      <c r="N124" s="227">
        <f>'4. melléklet'!E123</f>
        <v>62920</v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2:31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2:31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2:31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2:31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2:31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2:31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2:31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2:31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2:31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pans="2:31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</row>
    <row r="139" spans="2:31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</row>
    <row r="140" spans="2:31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</row>
    <row r="141" spans="2:31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</row>
    <row r="142" spans="2:31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pans="2:31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</row>
    <row r="144" spans="2:31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</row>
    <row r="145" spans="2:31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</row>
    <row r="146" spans="2:31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</row>
    <row r="147" spans="2:31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</row>
    <row r="148" spans="2:31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</row>
    <row r="149" spans="2:31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</row>
    <row r="150" spans="2:31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</row>
    <row r="151" spans="2:31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</row>
    <row r="152" spans="2:31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</row>
    <row r="153" spans="2:31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</row>
    <row r="154" spans="2:31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</row>
    <row r="155" spans="2:31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</row>
    <row r="156" spans="2:31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</row>
    <row r="157" spans="2:31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</row>
    <row r="158" spans="2:31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</row>
    <row r="159" spans="2:31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</row>
    <row r="160" spans="2:31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</row>
    <row r="161" spans="2:31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</row>
    <row r="162" spans="2:31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</row>
    <row r="163" spans="2:31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</row>
    <row r="164" spans="2:31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</row>
    <row r="165" spans="2:31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</row>
    <row r="166" spans="2:31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</row>
    <row r="167" spans="2:31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</row>
    <row r="168" spans="2:31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</row>
    <row r="169" spans="2:31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</row>
    <row r="170" spans="2:31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</row>
    <row r="171" spans="2:31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</row>
    <row r="172" spans="2:31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</row>
    <row r="173" spans="2:31"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3" fitToHeight="2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FF00"/>
  </sheetPr>
  <dimension ref="A1:AE173"/>
  <sheetViews>
    <sheetView workbookViewId="0">
      <selection activeCell="C38" sqref="C38"/>
    </sheetView>
  </sheetViews>
  <sheetFormatPr defaultRowHeight="15"/>
  <cols>
    <col min="1" max="1" width="83.42578125" customWidth="1"/>
    <col min="3" max="3" width="9.85546875" bestFit="1" customWidth="1"/>
    <col min="4" max="5" width="10.140625" customWidth="1"/>
    <col min="7" max="7" width="9.42578125" customWidth="1"/>
    <col min="8" max="8" width="10.140625" customWidth="1"/>
    <col min="9" max="9" width="10.28515625" customWidth="1"/>
    <col min="10" max="10" width="10" customWidth="1"/>
    <col min="11" max="11" width="10.140625" customWidth="1"/>
    <col min="12" max="12" width="10" customWidth="1"/>
    <col min="13" max="14" width="10.42578125" customWidth="1"/>
  </cols>
  <sheetData>
    <row r="1" spans="1:14">
      <c r="A1" s="438" t="s">
        <v>472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21" customHeight="1">
      <c r="A2" s="434" t="s">
        <v>737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9"/>
      <c r="M2" s="440"/>
      <c r="N2" s="440"/>
    </row>
    <row r="3" spans="1:14" ht="18.75" customHeight="1">
      <c r="A3" s="436" t="s">
        <v>624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9"/>
      <c r="M3" s="440"/>
      <c r="N3" s="440"/>
    </row>
    <row r="4" spans="1:14" ht="18">
      <c r="A4" s="28"/>
    </row>
    <row r="5" spans="1:14" ht="18">
      <c r="A5" s="91" t="s">
        <v>449</v>
      </c>
    </row>
    <row r="6" spans="1:14" ht="25.5" customHeight="1">
      <c r="A6" s="441" t="s">
        <v>103</v>
      </c>
      <c r="B6" s="443" t="s">
        <v>104</v>
      </c>
      <c r="C6" s="455" t="s">
        <v>655</v>
      </c>
      <c r="D6" s="456"/>
      <c r="E6" s="456"/>
      <c r="F6" s="457" t="s">
        <v>656</v>
      </c>
      <c r="G6" s="456"/>
      <c r="H6" s="458"/>
      <c r="I6" s="455" t="s">
        <v>657</v>
      </c>
      <c r="J6" s="456"/>
      <c r="K6" s="456"/>
      <c r="L6" s="448" t="s">
        <v>731</v>
      </c>
      <c r="M6" s="459"/>
      <c r="N6" s="460"/>
    </row>
    <row r="7" spans="1:14" ht="26.25">
      <c r="A7" s="453"/>
      <c r="B7" s="454"/>
      <c r="C7" s="104" t="s">
        <v>734</v>
      </c>
      <c r="D7" s="3" t="s">
        <v>761</v>
      </c>
      <c r="E7" s="93" t="s">
        <v>762</v>
      </c>
      <c r="F7" s="114" t="s">
        <v>734</v>
      </c>
      <c r="G7" s="3" t="s">
        <v>761</v>
      </c>
      <c r="H7" s="115" t="s">
        <v>762</v>
      </c>
      <c r="I7" s="104" t="s">
        <v>734</v>
      </c>
      <c r="J7" s="3" t="s">
        <v>761</v>
      </c>
      <c r="K7" s="93" t="s">
        <v>762</v>
      </c>
      <c r="L7" s="114" t="s">
        <v>734</v>
      </c>
      <c r="M7" s="3" t="s">
        <v>761</v>
      </c>
      <c r="N7" s="115" t="s">
        <v>762</v>
      </c>
    </row>
    <row r="8" spans="1:14">
      <c r="A8" s="151" t="s">
        <v>105</v>
      </c>
      <c r="B8" s="168" t="s">
        <v>106</v>
      </c>
      <c r="C8" s="105">
        <v>2724</v>
      </c>
      <c r="D8" s="25">
        <v>6504</v>
      </c>
      <c r="E8" s="136">
        <v>6504</v>
      </c>
      <c r="F8" s="145"/>
      <c r="G8" s="25"/>
      <c r="H8" s="117"/>
      <c r="I8" s="105"/>
      <c r="J8" s="25"/>
      <c r="K8" s="136"/>
      <c r="L8" s="145">
        <v>2724</v>
      </c>
      <c r="M8" s="25">
        <v>6504</v>
      </c>
      <c r="N8" s="117">
        <v>6504</v>
      </c>
    </row>
    <row r="9" spans="1:14">
      <c r="A9" s="151" t="s">
        <v>107</v>
      </c>
      <c r="B9" s="169" t="s">
        <v>108</v>
      </c>
      <c r="C9" s="105"/>
      <c r="D9" s="25"/>
      <c r="E9" s="136"/>
      <c r="F9" s="145"/>
      <c r="G9" s="25"/>
      <c r="H9" s="117"/>
      <c r="I9" s="105"/>
      <c r="J9" s="25"/>
      <c r="K9" s="136"/>
      <c r="L9" s="145"/>
      <c r="M9" s="25"/>
      <c r="N9" s="117"/>
    </row>
    <row r="10" spans="1:14">
      <c r="A10" s="151" t="s">
        <v>109</v>
      </c>
      <c r="B10" s="169" t="s">
        <v>110</v>
      </c>
      <c r="C10" s="105"/>
      <c r="D10" s="25"/>
      <c r="E10" s="136"/>
      <c r="F10" s="145"/>
      <c r="G10" s="25"/>
      <c r="H10" s="117"/>
      <c r="I10" s="105"/>
      <c r="J10" s="25"/>
      <c r="K10" s="136"/>
      <c r="L10" s="145"/>
      <c r="M10" s="25"/>
      <c r="N10" s="117"/>
    </row>
    <row r="11" spans="1:14">
      <c r="A11" s="152" t="s">
        <v>111</v>
      </c>
      <c r="B11" s="169" t="s">
        <v>112</v>
      </c>
      <c r="C11" s="105"/>
      <c r="D11" s="25"/>
      <c r="E11" s="136"/>
      <c r="F11" s="145"/>
      <c r="G11" s="25"/>
      <c r="H11" s="117"/>
      <c r="I11" s="105"/>
      <c r="J11" s="25"/>
      <c r="K11" s="136"/>
      <c r="L11" s="145"/>
      <c r="M11" s="25"/>
      <c r="N11" s="117"/>
    </row>
    <row r="12" spans="1:14">
      <c r="A12" s="152" t="s">
        <v>113</v>
      </c>
      <c r="B12" s="169" t="s">
        <v>114</v>
      </c>
      <c r="C12" s="105"/>
      <c r="D12" s="25"/>
      <c r="E12" s="136"/>
      <c r="F12" s="145"/>
      <c r="G12" s="25"/>
      <c r="H12" s="117"/>
      <c r="I12" s="105"/>
      <c r="J12" s="25"/>
      <c r="K12" s="136"/>
      <c r="L12" s="145"/>
      <c r="M12" s="25"/>
      <c r="N12" s="117"/>
    </row>
    <row r="13" spans="1:14">
      <c r="A13" s="152" t="s">
        <v>115</v>
      </c>
      <c r="B13" s="169" t="s">
        <v>116</v>
      </c>
      <c r="C13" s="105"/>
      <c r="D13" s="25"/>
      <c r="E13" s="136"/>
      <c r="F13" s="145"/>
      <c r="G13" s="25"/>
      <c r="H13" s="117"/>
      <c r="I13" s="105"/>
      <c r="J13" s="25"/>
      <c r="K13" s="136"/>
      <c r="L13" s="145"/>
      <c r="M13" s="25"/>
      <c r="N13" s="117"/>
    </row>
    <row r="14" spans="1:14">
      <c r="A14" s="152" t="s">
        <v>117</v>
      </c>
      <c r="B14" s="169" t="s">
        <v>118</v>
      </c>
      <c r="C14" s="105">
        <v>120</v>
      </c>
      <c r="D14" s="25">
        <v>131</v>
      </c>
      <c r="E14" s="136">
        <v>131</v>
      </c>
      <c r="F14" s="145"/>
      <c r="G14" s="25"/>
      <c r="H14" s="117"/>
      <c r="I14" s="105"/>
      <c r="J14" s="25"/>
      <c r="K14" s="136"/>
      <c r="L14" s="145">
        <v>120</v>
      </c>
      <c r="M14" s="25">
        <v>131</v>
      </c>
      <c r="N14" s="117">
        <v>131</v>
      </c>
    </row>
    <row r="15" spans="1:14">
      <c r="A15" s="152" t="s">
        <v>119</v>
      </c>
      <c r="B15" s="169" t="s">
        <v>120</v>
      </c>
      <c r="C15" s="105"/>
      <c r="D15" s="25"/>
      <c r="E15" s="136"/>
      <c r="F15" s="145"/>
      <c r="G15" s="25"/>
      <c r="H15" s="117"/>
      <c r="I15" s="105"/>
      <c r="J15" s="25"/>
      <c r="K15" s="136"/>
      <c r="L15" s="145"/>
      <c r="M15" s="25"/>
      <c r="N15" s="117"/>
    </row>
    <row r="16" spans="1:14">
      <c r="A16" s="101" t="s">
        <v>121</v>
      </c>
      <c r="B16" s="169" t="s">
        <v>122</v>
      </c>
      <c r="C16" s="105">
        <v>60</v>
      </c>
      <c r="D16" s="25">
        <v>1</v>
      </c>
      <c r="E16" s="136">
        <v>1</v>
      </c>
      <c r="F16" s="145"/>
      <c r="G16" s="25"/>
      <c r="H16" s="117"/>
      <c r="I16" s="105"/>
      <c r="J16" s="25"/>
      <c r="K16" s="136"/>
      <c r="L16" s="145">
        <v>60</v>
      </c>
      <c r="M16" s="25">
        <v>1</v>
      </c>
      <c r="N16" s="117">
        <v>1</v>
      </c>
    </row>
    <row r="17" spans="1:15">
      <c r="A17" s="101" t="s">
        <v>123</v>
      </c>
      <c r="B17" s="169" t="s">
        <v>124</v>
      </c>
      <c r="C17" s="105"/>
      <c r="D17" s="25"/>
      <c r="E17" s="136"/>
      <c r="F17" s="145"/>
      <c r="G17" s="25"/>
      <c r="H17" s="117"/>
      <c r="I17" s="105"/>
      <c r="J17" s="25"/>
      <c r="K17" s="136"/>
      <c r="L17" s="145"/>
      <c r="M17" s="25"/>
      <c r="N17" s="117"/>
    </row>
    <row r="18" spans="1:15">
      <c r="A18" s="101" t="s">
        <v>125</v>
      </c>
      <c r="B18" s="169" t="s">
        <v>126</v>
      </c>
      <c r="C18" s="105"/>
      <c r="D18" s="25"/>
      <c r="E18" s="136"/>
      <c r="F18" s="145"/>
      <c r="G18" s="25"/>
      <c r="H18" s="117"/>
      <c r="I18" s="105"/>
      <c r="J18" s="25"/>
      <c r="K18" s="136"/>
      <c r="L18" s="145"/>
      <c r="M18" s="25"/>
      <c r="N18" s="117"/>
    </row>
    <row r="19" spans="1:15">
      <c r="A19" s="101" t="s">
        <v>127</v>
      </c>
      <c r="B19" s="169" t="s">
        <v>128</v>
      </c>
      <c r="C19" s="105"/>
      <c r="D19" s="25"/>
      <c r="E19" s="136"/>
      <c r="F19" s="145"/>
      <c r="G19" s="25"/>
      <c r="H19" s="117"/>
      <c r="I19" s="105"/>
      <c r="J19" s="25"/>
      <c r="K19" s="136"/>
      <c r="L19" s="145"/>
      <c r="M19" s="25"/>
      <c r="N19" s="117"/>
    </row>
    <row r="20" spans="1:15">
      <c r="A20" s="101" t="s">
        <v>515</v>
      </c>
      <c r="B20" s="169" t="s">
        <v>129</v>
      </c>
      <c r="C20" s="105"/>
      <c r="D20" s="25"/>
      <c r="E20" s="136"/>
      <c r="F20" s="145"/>
      <c r="G20" s="25"/>
      <c r="H20" s="117"/>
      <c r="I20" s="105"/>
      <c r="J20" s="25"/>
      <c r="K20" s="136"/>
      <c r="L20" s="145"/>
      <c r="M20" s="25"/>
      <c r="N20" s="117"/>
    </row>
    <row r="21" spans="1:15">
      <c r="A21" s="153" t="s">
        <v>406</v>
      </c>
      <c r="B21" s="170" t="s">
        <v>130</v>
      </c>
      <c r="C21" s="105">
        <f>C8+C14+C16</f>
        <v>2904</v>
      </c>
      <c r="D21" s="25">
        <f>D8+D14+D16</f>
        <v>6636</v>
      </c>
      <c r="E21" s="136">
        <f>E8+E14+E16</f>
        <v>6636</v>
      </c>
      <c r="F21" s="145"/>
      <c r="G21" s="25"/>
      <c r="H21" s="117"/>
      <c r="I21" s="105"/>
      <c r="J21" s="25"/>
      <c r="K21" s="136"/>
      <c r="L21" s="145">
        <f>L8+L14+L16</f>
        <v>2904</v>
      </c>
      <c r="M21" s="25">
        <f>M8+M14+M16</f>
        <v>6636</v>
      </c>
      <c r="N21" s="117">
        <f>N8+N14+N16</f>
        <v>6636</v>
      </c>
    </row>
    <row r="22" spans="1:15">
      <c r="A22" s="101" t="s">
        <v>131</v>
      </c>
      <c r="B22" s="169" t="s">
        <v>132</v>
      </c>
      <c r="C22" s="105">
        <v>3323</v>
      </c>
      <c r="D22" s="25">
        <v>3658</v>
      </c>
      <c r="E22" s="136">
        <v>3658</v>
      </c>
      <c r="F22" s="145"/>
      <c r="G22" s="25"/>
      <c r="H22" s="117"/>
      <c r="I22" s="105"/>
      <c r="J22" s="25"/>
      <c r="K22" s="136"/>
      <c r="L22" s="145">
        <v>3323</v>
      </c>
      <c r="M22" s="25">
        <v>3658</v>
      </c>
      <c r="N22" s="117">
        <v>3658</v>
      </c>
    </row>
    <row r="23" spans="1:15" ht="33.75" customHeight="1">
      <c r="A23" s="101" t="s">
        <v>133</v>
      </c>
      <c r="B23" s="169" t="s">
        <v>134</v>
      </c>
      <c r="C23" s="105"/>
      <c r="D23" s="25"/>
      <c r="E23" s="136"/>
      <c r="F23" s="145"/>
      <c r="G23" s="25"/>
      <c r="H23" s="117"/>
      <c r="I23" s="105"/>
      <c r="J23" s="25"/>
      <c r="K23" s="136"/>
      <c r="L23" s="145"/>
      <c r="M23" s="25"/>
      <c r="N23" s="117"/>
    </row>
    <row r="24" spans="1:15">
      <c r="A24" s="154" t="s">
        <v>135</v>
      </c>
      <c r="B24" s="169" t="s">
        <v>136</v>
      </c>
      <c r="C24" s="105">
        <v>288</v>
      </c>
      <c r="D24" s="25">
        <v>366</v>
      </c>
      <c r="E24" s="136">
        <v>366</v>
      </c>
      <c r="F24" s="145"/>
      <c r="G24" s="25"/>
      <c r="H24" s="117"/>
      <c r="I24" s="105"/>
      <c r="J24" s="25"/>
      <c r="K24" s="136"/>
      <c r="L24" s="145">
        <v>288</v>
      </c>
      <c r="M24" s="25">
        <v>366</v>
      </c>
      <c r="N24" s="117">
        <v>366</v>
      </c>
    </row>
    <row r="25" spans="1:15">
      <c r="A25" s="102" t="s">
        <v>407</v>
      </c>
      <c r="B25" s="170" t="s">
        <v>137</v>
      </c>
      <c r="C25" s="105">
        <f>C22+C24</f>
        <v>3611</v>
      </c>
      <c r="D25" s="25">
        <f>D22+D24</f>
        <v>4024</v>
      </c>
      <c r="E25" s="136">
        <f>E22+E24</f>
        <v>4024</v>
      </c>
      <c r="F25" s="145"/>
      <c r="G25" s="25"/>
      <c r="H25" s="117"/>
      <c r="I25" s="105"/>
      <c r="J25" s="25"/>
      <c r="K25" s="136"/>
      <c r="L25" s="145">
        <f>L22+L24</f>
        <v>3611</v>
      </c>
      <c r="M25" s="25">
        <f>M22+M24</f>
        <v>4024</v>
      </c>
      <c r="N25" s="117">
        <f>N22+N24</f>
        <v>4024</v>
      </c>
    </row>
    <row r="26" spans="1:15">
      <c r="A26" s="155" t="s">
        <v>545</v>
      </c>
      <c r="B26" s="171" t="s">
        <v>138</v>
      </c>
      <c r="C26" s="243">
        <f>C21+C25</f>
        <v>6515</v>
      </c>
      <c r="D26" s="98">
        <f>D21+D25</f>
        <v>10660</v>
      </c>
      <c r="E26" s="242">
        <f>E21+E25</f>
        <v>10660</v>
      </c>
      <c r="F26" s="145"/>
      <c r="G26" s="25"/>
      <c r="H26" s="117"/>
      <c r="I26" s="105"/>
      <c r="J26" s="25"/>
      <c r="K26" s="136"/>
      <c r="L26" s="118">
        <f>L21+L25</f>
        <v>6515</v>
      </c>
      <c r="M26" s="98">
        <f>M21+M25</f>
        <v>10660</v>
      </c>
      <c r="N26" s="119">
        <f>N21+N25</f>
        <v>10660</v>
      </c>
    </row>
    <row r="27" spans="1:15">
      <c r="A27" s="103" t="s">
        <v>516</v>
      </c>
      <c r="B27" s="171" t="s">
        <v>139</v>
      </c>
      <c r="C27" s="243">
        <v>1759</v>
      </c>
      <c r="D27" s="98">
        <v>2362</v>
      </c>
      <c r="E27" s="242">
        <v>2362</v>
      </c>
      <c r="F27" s="145"/>
      <c r="G27" s="25"/>
      <c r="H27" s="117"/>
      <c r="I27" s="105"/>
      <c r="J27" s="25"/>
      <c r="K27" s="136"/>
      <c r="L27" s="118">
        <v>1759</v>
      </c>
      <c r="M27" s="98">
        <v>2362</v>
      </c>
      <c r="N27" s="119">
        <v>2362</v>
      </c>
      <c r="O27" s="416"/>
    </row>
    <row r="28" spans="1:15">
      <c r="A28" s="101" t="s">
        <v>140</v>
      </c>
      <c r="B28" s="169" t="s">
        <v>141</v>
      </c>
      <c r="C28" s="105">
        <v>120</v>
      </c>
      <c r="D28" s="25">
        <v>0</v>
      </c>
      <c r="E28" s="136">
        <v>0</v>
      </c>
      <c r="F28" s="145"/>
      <c r="G28" s="25"/>
      <c r="H28" s="117"/>
      <c r="I28" s="105"/>
      <c r="J28" s="25"/>
      <c r="K28" s="136"/>
      <c r="L28" s="145">
        <v>120</v>
      </c>
      <c r="M28" s="25">
        <v>0</v>
      </c>
      <c r="N28" s="117">
        <v>0</v>
      </c>
    </row>
    <row r="29" spans="1:15">
      <c r="A29" s="101" t="s">
        <v>142</v>
      </c>
      <c r="B29" s="169" t="s">
        <v>143</v>
      </c>
      <c r="C29" s="105">
        <v>1100</v>
      </c>
      <c r="D29" s="25">
        <v>1177</v>
      </c>
      <c r="E29" s="136">
        <v>1177</v>
      </c>
      <c r="F29" s="145"/>
      <c r="G29" s="25"/>
      <c r="H29" s="117"/>
      <c r="I29" s="105"/>
      <c r="J29" s="25"/>
      <c r="K29" s="136"/>
      <c r="L29" s="145">
        <v>1100</v>
      </c>
      <c r="M29" s="25">
        <v>1177</v>
      </c>
      <c r="N29" s="117">
        <v>1177</v>
      </c>
    </row>
    <row r="30" spans="1:15">
      <c r="A30" s="101" t="s">
        <v>144</v>
      </c>
      <c r="B30" s="169" t="s">
        <v>145</v>
      </c>
      <c r="C30" s="105"/>
      <c r="D30" s="25"/>
      <c r="E30" s="136"/>
      <c r="F30" s="145"/>
      <c r="G30" s="25"/>
      <c r="H30" s="117"/>
      <c r="I30" s="105"/>
      <c r="J30" s="25"/>
      <c r="K30" s="136"/>
      <c r="L30" s="145"/>
      <c r="M30" s="25"/>
      <c r="N30" s="117"/>
    </row>
    <row r="31" spans="1:15">
      <c r="A31" s="102" t="s">
        <v>408</v>
      </c>
      <c r="B31" s="170" t="s">
        <v>146</v>
      </c>
      <c r="C31" s="105">
        <f>C28+C29</f>
        <v>1220</v>
      </c>
      <c r="D31" s="25">
        <f>D29+D28</f>
        <v>1177</v>
      </c>
      <c r="E31" s="136">
        <f>E29+E28</f>
        <v>1177</v>
      </c>
      <c r="F31" s="145"/>
      <c r="G31" s="25"/>
      <c r="H31" s="117"/>
      <c r="I31" s="105"/>
      <c r="J31" s="25"/>
      <c r="K31" s="136"/>
      <c r="L31" s="145">
        <f>L28+L29</f>
        <v>1220</v>
      </c>
      <c r="M31" s="25">
        <f>M29+M28</f>
        <v>1177</v>
      </c>
      <c r="N31" s="117">
        <f>N29+N28</f>
        <v>1177</v>
      </c>
    </row>
    <row r="32" spans="1:15">
      <c r="A32" s="101" t="s">
        <v>147</v>
      </c>
      <c r="B32" s="169" t="s">
        <v>148</v>
      </c>
      <c r="C32" s="105">
        <v>0</v>
      </c>
      <c r="D32" s="25">
        <v>20</v>
      </c>
      <c r="E32" s="136">
        <v>20</v>
      </c>
      <c r="F32" s="145"/>
      <c r="G32" s="25"/>
      <c r="H32" s="117"/>
      <c r="I32" s="105"/>
      <c r="J32" s="25"/>
      <c r="K32" s="136"/>
      <c r="L32" s="145">
        <v>0</v>
      </c>
      <c r="M32" s="25">
        <v>20</v>
      </c>
      <c r="N32" s="117">
        <v>20</v>
      </c>
    </row>
    <row r="33" spans="1:14">
      <c r="A33" s="101" t="s">
        <v>149</v>
      </c>
      <c r="B33" s="169" t="s">
        <v>150</v>
      </c>
      <c r="C33" s="105">
        <v>325</v>
      </c>
      <c r="D33" s="25">
        <v>253</v>
      </c>
      <c r="E33" s="136">
        <v>253</v>
      </c>
      <c r="F33" s="145"/>
      <c r="G33" s="25"/>
      <c r="H33" s="117"/>
      <c r="I33" s="105"/>
      <c r="J33" s="25"/>
      <c r="K33" s="136"/>
      <c r="L33" s="145">
        <v>325</v>
      </c>
      <c r="M33" s="25">
        <v>253</v>
      </c>
      <c r="N33" s="117">
        <v>253</v>
      </c>
    </row>
    <row r="34" spans="1:14" ht="15" customHeight="1">
      <c r="A34" s="102" t="s">
        <v>546</v>
      </c>
      <c r="B34" s="170" t="s">
        <v>151</v>
      </c>
      <c r="C34" s="105">
        <f>C33+C32</f>
        <v>325</v>
      </c>
      <c r="D34" s="25">
        <f>D33+D32</f>
        <v>273</v>
      </c>
      <c r="E34" s="136">
        <f>E33+E32</f>
        <v>273</v>
      </c>
      <c r="F34" s="145"/>
      <c r="G34" s="25"/>
      <c r="H34" s="117"/>
      <c r="I34" s="105"/>
      <c r="J34" s="25"/>
      <c r="K34" s="136"/>
      <c r="L34" s="145">
        <f>L33+L32</f>
        <v>325</v>
      </c>
      <c r="M34" s="25">
        <f>M33+M32</f>
        <v>273</v>
      </c>
      <c r="N34" s="117">
        <f>N33+N32</f>
        <v>273</v>
      </c>
    </row>
    <row r="35" spans="1:14">
      <c r="A35" s="101" t="s">
        <v>152</v>
      </c>
      <c r="B35" s="169" t="s">
        <v>153</v>
      </c>
      <c r="C35" s="105">
        <v>3708</v>
      </c>
      <c r="D35" s="25">
        <v>3374</v>
      </c>
      <c r="E35" s="136">
        <v>3374</v>
      </c>
      <c r="F35" s="145"/>
      <c r="G35" s="25"/>
      <c r="H35" s="117"/>
      <c r="I35" s="105"/>
      <c r="J35" s="25"/>
      <c r="K35" s="136"/>
      <c r="L35" s="145">
        <v>3708</v>
      </c>
      <c r="M35" s="25">
        <v>3374</v>
      </c>
      <c r="N35" s="117">
        <v>3374</v>
      </c>
    </row>
    <row r="36" spans="1:14">
      <c r="A36" s="101" t="s">
        <v>154</v>
      </c>
      <c r="B36" s="169" t="s">
        <v>155</v>
      </c>
      <c r="C36" s="105">
        <v>4100</v>
      </c>
      <c r="D36" s="25">
        <v>4475</v>
      </c>
      <c r="E36" s="136">
        <v>4475</v>
      </c>
      <c r="F36" s="145"/>
      <c r="G36" s="25"/>
      <c r="H36" s="117"/>
      <c r="I36" s="105"/>
      <c r="J36" s="25"/>
      <c r="K36" s="136"/>
      <c r="L36" s="145">
        <v>4100</v>
      </c>
      <c r="M36" s="25">
        <v>4475</v>
      </c>
      <c r="N36" s="117">
        <v>4475</v>
      </c>
    </row>
    <row r="37" spans="1:14">
      <c r="A37" s="101" t="s">
        <v>517</v>
      </c>
      <c r="B37" s="169" t="s">
        <v>156</v>
      </c>
      <c r="C37" s="105"/>
      <c r="D37" s="25">
        <v>82</v>
      </c>
      <c r="E37" s="136">
        <v>82</v>
      </c>
      <c r="F37" s="145"/>
      <c r="G37" s="25"/>
      <c r="H37" s="117"/>
      <c r="I37" s="105"/>
      <c r="J37" s="25"/>
      <c r="K37" s="136"/>
      <c r="L37" s="145"/>
      <c r="M37" s="25">
        <v>82</v>
      </c>
      <c r="N37" s="117">
        <v>82</v>
      </c>
    </row>
    <row r="38" spans="1:14">
      <c r="A38" s="101" t="s">
        <v>157</v>
      </c>
      <c r="B38" s="169" t="s">
        <v>158</v>
      </c>
      <c r="C38" s="105">
        <v>350</v>
      </c>
      <c r="D38" s="25">
        <v>281</v>
      </c>
      <c r="E38" s="136">
        <v>281</v>
      </c>
      <c r="F38" s="145"/>
      <c r="G38" s="25"/>
      <c r="H38" s="117"/>
      <c r="I38" s="105"/>
      <c r="J38" s="25"/>
      <c r="K38" s="136"/>
      <c r="L38" s="145">
        <v>350</v>
      </c>
      <c r="M38" s="25">
        <v>281</v>
      </c>
      <c r="N38" s="117">
        <v>281</v>
      </c>
    </row>
    <row r="39" spans="1:14">
      <c r="A39" s="156" t="s">
        <v>518</v>
      </c>
      <c r="B39" s="169" t="s">
        <v>159</v>
      </c>
      <c r="C39" s="105">
        <v>0</v>
      </c>
      <c r="D39" s="25">
        <v>649</v>
      </c>
      <c r="E39" s="136">
        <v>649</v>
      </c>
      <c r="F39" s="145"/>
      <c r="G39" s="25"/>
      <c r="H39" s="117"/>
      <c r="I39" s="105"/>
      <c r="J39" s="25"/>
      <c r="K39" s="136"/>
      <c r="L39" s="145">
        <v>0</v>
      </c>
      <c r="M39" s="25">
        <v>649</v>
      </c>
      <c r="N39" s="117">
        <v>649</v>
      </c>
    </row>
    <row r="40" spans="1:14">
      <c r="A40" s="154" t="s">
        <v>160</v>
      </c>
      <c r="B40" s="169" t="s">
        <v>161</v>
      </c>
      <c r="C40" s="105">
        <v>0</v>
      </c>
      <c r="D40" s="25">
        <v>102</v>
      </c>
      <c r="E40" s="136">
        <v>102</v>
      </c>
      <c r="F40" s="145"/>
      <c r="G40" s="25"/>
      <c r="H40" s="117"/>
      <c r="I40" s="105"/>
      <c r="J40" s="25"/>
      <c r="K40" s="136"/>
      <c r="L40" s="145">
        <v>0</v>
      </c>
      <c r="M40" s="25">
        <v>102</v>
      </c>
      <c r="N40" s="117">
        <v>102</v>
      </c>
    </row>
    <row r="41" spans="1:14">
      <c r="A41" s="101" t="s">
        <v>519</v>
      </c>
      <c r="B41" s="169" t="s">
        <v>162</v>
      </c>
      <c r="C41" s="105">
        <v>4476</v>
      </c>
      <c r="D41" s="25">
        <v>2686</v>
      </c>
      <c r="E41" s="136">
        <v>2686</v>
      </c>
      <c r="F41" s="145"/>
      <c r="G41" s="25"/>
      <c r="H41" s="117"/>
      <c r="I41" s="105"/>
      <c r="J41" s="25"/>
      <c r="K41" s="136"/>
      <c r="L41" s="145">
        <v>4476</v>
      </c>
      <c r="M41" s="25">
        <v>2686</v>
      </c>
      <c r="N41" s="117">
        <v>2686</v>
      </c>
    </row>
    <row r="42" spans="1:14">
      <c r="A42" s="102" t="s">
        <v>409</v>
      </c>
      <c r="B42" s="170" t="s">
        <v>163</v>
      </c>
      <c r="C42" s="105">
        <f>C35+C36+C38+C41</f>
        <v>12634</v>
      </c>
      <c r="D42" s="25">
        <f>D35+D36+D38+D39+D40+D41+D37</f>
        <v>11649</v>
      </c>
      <c r="E42" s="136">
        <f>E35+E36+E38+E39+E40+E41+E37</f>
        <v>11649</v>
      </c>
      <c r="F42" s="145"/>
      <c r="G42" s="25"/>
      <c r="H42" s="117"/>
      <c r="I42" s="105"/>
      <c r="J42" s="25"/>
      <c r="K42" s="136"/>
      <c r="L42" s="145">
        <f>L35+L36+L38+L41</f>
        <v>12634</v>
      </c>
      <c r="M42" s="25">
        <f>M35+M36+M38+M39+M40+M41+M37</f>
        <v>11649</v>
      </c>
      <c r="N42" s="117">
        <f>N35+N36+N38+N39+N40+N41+N37</f>
        <v>11649</v>
      </c>
    </row>
    <row r="43" spans="1:14">
      <c r="A43" s="101" t="s">
        <v>164</v>
      </c>
      <c r="B43" s="169" t="s">
        <v>165</v>
      </c>
      <c r="C43" s="105"/>
      <c r="D43" s="25"/>
      <c r="E43" s="136"/>
      <c r="F43" s="145"/>
      <c r="G43" s="25"/>
      <c r="H43" s="117"/>
      <c r="I43" s="105"/>
      <c r="J43" s="25"/>
      <c r="K43" s="136"/>
      <c r="L43" s="145"/>
      <c r="M43" s="25"/>
      <c r="N43" s="117"/>
    </row>
    <row r="44" spans="1:14">
      <c r="A44" s="101" t="s">
        <v>166</v>
      </c>
      <c r="B44" s="169" t="s">
        <v>167</v>
      </c>
      <c r="C44" s="105"/>
      <c r="D44" s="25">
        <v>482</v>
      </c>
      <c r="E44" s="136">
        <v>482</v>
      </c>
      <c r="F44" s="145"/>
      <c r="G44" s="25"/>
      <c r="H44" s="117"/>
      <c r="I44" s="105"/>
      <c r="J44" s="25"/>
      <c r="K44" s="136"/>
      <c r="L44" s="145"/>
      <c r="M44" s="25">
        <v>482</v>
      </c>
      <c r="N44" s="117">
        <v>482</v>
      </c>
    </row>
    <row r="45" spans="1:14">
      <c r="A45" s="102" t="s">
        <v>410</v>
      </c>
      <c r="B45" s="170" t="s">
        <v>168</v>
      </c>
      <c r="C45" s="105"/>
      <c r="D45" s="25">
        <f>D44</f>
        <v>482</v>
      </c>
      <c r="E45" s="136">
        <f>E44</f>
        <v>482</v>
      </c>
      <c r="F45" s="145"/>
      <c r="G45" s="25"/>
      <c r="H45" s="117"/>
      <c r="I45" s="105"/>
      <c r="J45" s="25"/>
      <c r="K45" s="136"/>
      <c r="L45" s="145"/>
      <c r="M45" s="25">
        <f>M44</f>
        <v>482</v>
      </c>
      <c r="N45" s="117">
        <f>N44</f>
        <v>482</v>
      </c>
    </row>
    <row r="46" spans="1:14">
      <c r="A46" s="101" t="s">
        <v>169</v>
      </c>
      <c r="B46" s="169" t="s">
        <v>170</v>
      </c>
      <c r="C46" s="105">
        <v>3181</v>
      </c>
      <c r="D46" s="25">
        <v>3036</v>
      </c>
      <c r="E46" s="136">
        <v>3036</v>
      </c>
      <c r="F46" s="145"/>
      <c r="G46" s="25"/>
      <c r="H46" s="117"/>
      <c r="I46" s="105"/>
      <c r="J46" s="25"/>
      <c r="K46" s="136"/>
      <c r="L46" s="145">
        <v>3181</v>
      </c>
      <c r="M46" s="25">
        <v>3036</v>
      </c>
      <c r="N46" s="117">
        <v>3036</v>
      </c>
    </row>
    <row r="47" spans="1:14">
      <c r="A47" s="101" t="s">
        <v>171</v>
      </c>
      <c r="B47" s="169" t="s">
        <v>172</v>
      </c>
      <c r="C47" s="105"/>
      <c r="D47" s="25"/>
      <c r="E47" s="136"/>
      <c r="F47" s="145"/>
      <c r="G47" s="25"/>
      <c r="H47" s="117"/>
      <c r="I47" s="105"/>
      <c r="J47" s="25"/>
      <c r="K47" s="136"/>
      <c r="L47" s="145"/>
      <c r="M47" s="25"/>
      <c r="N47" s="117"/>
    </row>
    <row r="48" spans="1:14">
      <c r="A48" s="101" t="s">
        <v>520</v>
      </c>
      <c r="B48" s="169" t="s">
        <v>173</v>
      </c>
      <c r="C48" s="105">
        <v>0</v>
      </c>
      <c r="D48" s="25">
        <v>1</v>
      </c>
      <c r="E48" s="136">
        <v>1</v>
      </c>
      <c r="F48" s="145"/>
      <c r="G48" s="25"/>
      <c r="H48" s="117"/>
      <c r="I48" s="105"/>
      <c r="J48" s="25"/>
      <c r="K48" s="136"/>
      <c r="L48" s="145">
        <v>0</v>
      </c>
      <c r="M48" s="25">
        <v>1</v>
      </c>
      <c r="N48" s="117">
        <v>1</v>
      </c>
    </row>
    <row r="49" spans="1:14">
      <c r="A49" s="101" t="s">
        <v>521</v>
      </c>
      <c r="B49" s="169" t="s">
        <v>174</v>
      </c>
      <c r="C49" s="105"/>
      <c r="D49" s="25"/>
      <c r="E49" s="136"/>
      <c r="F49" s="145"/>
      <c r="G49" s="25"/>
      <c r="H49" s="117"/>
      <c r="I49" s="105"/>
      <c r="J49" s="25"/>
      <c r="K49" s="136"/>
      <c r="L49" s="145"/>
      <c r="M49" s="25"/>
      <c r="N49" s="117"/>
    </row>
    <row r="50" spans="1:14">
      <c r="A50" s="101" t="s">
        <v>175</v>
      </c>
      <c r="B50" s="169" t="s">
        <v>176</v>
      </c>
      <c r="C50" s="105">
        <v>200</v>
      </c>
      <c r="D50" s="25">
        <v>0</v>
      </c>
      <c r="E50" s="136">
        <v>0</v>
      </c>
      <c r="F50" s="145"/>
      <c r="G50" s="25"/>
      <c r="H50" s="117"/>
      <c r="I50" s="105"/>
      <c r="J50" s="25"/>
      <c r="K50" s="136"/>
      <c r="L50" s="145">
        <v>200</v>
      </c>
      <c r="M50" s="25">
        <v>0</v>
      </c>
      <c r="N50" s="117">
        <v>0</v>
      </c>
    </row>
    <row r="51" spans="1:14">
      <c r="A51" s="102" t="s">
        <v>411</v>
      </c>
      <c r="B51" s="170" t="s">
        <v>177</v>
      </c>
      <c r="C51" s="105">
        <f>C46+C50</f>
        <v>3381</v>
      </c>
      <c r="D51" s="25">
        <f>D50+D48+D46</f>
        <v>3037</v>
      </c>
      <c r="E51" s="136">
        <f>E50+E48+E46</f>
        <v>3037</v>
      </c>
      <c r="F51" s="145"/>
      <c r="G51" s="25"/>
      <c r="H51" s="117"/>
      <c r="I51" s="105"/>
      <c r="J51" s="25"/>
      <c r="K51" s="136"/>
      <c r="L51" s="145">
        <f>L46+L50</f>
        <v>3381</v>
      </c>
      <c r="M51" s="25">
        <f>M50+M48+M46</f>
        <v>3037</v>
      </c>
      <c r="N51" s="117">
        <f>N50+N48+N46</f>
        <v>3037</v>
      </c>
    </row>
    <row r="52" spans="1:14">
      <c r="A52" s="103" t="s">
        <v>412</v>
      </c>
      <c r="B52" s="171" t="s">
        <v>178</v>
      </c>
      <c r="C52" s="243">
        <f>C51+C45+C42+C34+C31</f>
        <v>17560</v>
      </c>
      <c r="D52" s="98">
        <f>D51+D45+D42+D34+D31</f>
        <v>16618</v>
      </c>
      <c r="E52" s="242">
        <f>E51+E45+E42+E34+E31</f>
        <v>16618</v>
      </c>
      <c r="F52" s="145"/>
      <c r="G52" s="25"/>
      <c r="H52" s="117"/>
      <c r="I52" s="105"/>
      <c r="J52" s="25"/>
      <c r="K52" s="136"/>
      <c r="L52" s="118">
        <f>L51+L45+L42+L34+L31</f>
        <v>17560</v>
      </c>
      <c r="M52" s="98">
        <f>M51+M45+M42+M34+M31</f>
        <v>16618</v>
      </c>
      <c r="N52" s="119">
        <f>N51+N45+N42+N34+N31</f>
        <v>16618</v>
      </c>
    </row>
    <row r="53" spans="1:14">
      <c r="A53" s="139" t="s">
        <v>179</v>
      </c>
      <c r="B53" s="169" t="s">
        <v>180</v>
      </c>
      <c r="C53" s="105"/>
      <c r="D53" s="25"/>
      <c r="E53" s="136"/>
      <c r="F53" s="145"/>
      <c r="G53" s="25"/>
      <c r="H53" s="117"/>
      <c r="I53" s="105"/>
      <c r="J53" s="25"/>
      <c r="K53" s="136"/>
      <c r="L53" s="145"/>
      <c r="M53" s="25"/>
      <c r="N53" s="117"/>
    </row>
    <row r="54" spans="1:14">
      <c r="A54" s="139" t="s">
        <v>413</v>
      </c>
      <c r="B54" s="169" t="s">
        <v>181</v>
      </c>
      <c r="C54" s="105"/>
      <c r="D54" s="25">
        <v>119</v>
      </c>
      <c r="E54" s="136">
        <v>119</v>
      </c>
      <c r="F54" s="145"/>
      <c r="G54" s="25"/>
      <c r="H54" s="117"/>
      <c r="I54" s="105"/>
      <c r="J54" s="25"/>
      <c r="K54" s="136"/>
      <c r="L54" s="145"/>
      <c r="M54" s="25">
        <v>119</v>
      </c>
      <c r="N54" s="117">
        <v>119</v>
      </c>
    </row>
    <row r="55" spans="1:14">
      <c r="A55" s="157" t="s">
        <v>522</v>
      </c>
      <c r="B55" s="169" t="s">
        <v>182</v>
      </c>
      <c r="C55" s="105"/>
      <c r="D55" s="25"/>
      <c r="E55" s="136"/>
      <c r="F55" s="145"/>
      <c r="G55" s="25"/>
      <c r="H55" s="117"/>
      <c r="I55" s="105"/>
      <c r="J55" s="25"/>
      <c r="K55" s="136"/>
      <c r="L55" s="145"/>
      <c r="M55" s="25"/>
      <c r="N55" s="117"/>
    </row>
    <row r="56" spans="1:14">
      <c r="A56" s="157" t="s">
        <v>523</v>
      </c>
      <c r="B56" s="169" t="s">
        <v>183</v>
      </c>
      <c r="C56" s="105">
        <v>47</v>
      </c>
      <c r="D56" s="25">
        <v>23</v>
      </c>
      <c r="E56" s="136">
        <v>23</v>
      </c>
      <c r="F56" s="145"/>
      <c r="G56" s="25"/>
      <c r="H56" s="117"/>
      <c r="I56" s="105"/>
      <c r="J56" s="25"/>
      <c r="K56" s="136"/>
      <c r="L56" s="145">
        <v>47</v>
      </c>
      <c r="M56" s="25">
        <v>23</v>
      </c>
      <c r="N56" s="117">
        <v>23</v>
      </c>
    </row>
    <row r="57" spans="1:14">
      <c r="A57" s="157" t="s">
        <v>524</v>
      </c>
      <c r="B57" s="169" t="s">
        <v>184</v>
      </c>
      <c r="C57" s="105">
        <v>274</v>
      </c>
      <c r="D57" s="25">
        <v>411</v>
      </c>
      <c r="E57" s="136">
        <v>411</v>
      </c>
      <c r="F57" s="145"/>
      <c r="G57" s="25"/>
      <c r="H57" s="117"/>
      <c r="I57" s="105"/>
      <c r="J57" s="25"/>
      <c r="K57" s="136"/>
      <c r="L57" s="145">
        <v>274</v>
      </c>
      <c r="M57" s="25">
        <v>411</v>
      </c>
      <c r="N57" s="117">
        <v>411</v>
      </c>
    </row>
    <row r="58" spans="1:14">
      <c r="A58" s="139" t="s">
        <v>525</v>
      </c>
      <c r="B58" s="169" t="s">
        <v>185</v>
      </c>
      <c r="C58" s="105">
        <v>97</v>
      </c>
      <c r="D58" s="25">
        <v>285</v>
      </c>
      <c r="E58" s="136">
        <v>285</v>
      </c>
      <c r="F58" s="145"/>
      <c r="G58" s="25"/>
      <c r="H58" s="117"/>
      <c r="I58" s="105"/>
      <c r="J58" s="25"/>
      <c r="K58" s="136"/>
      <c r="L58" s="145">
        <v>97</v>
      </c>
      <c r="M58" s="25">
        <v>285</v>
      </c>
      <c r="N58" s="117">
        <v>285</v>
      </c>
    </row>
    <row r="59" spans="1:14">
      <c r="A59" s="139" t="s">
        <v>526</v>
      </c>
      <c r="B59" s="169" t="s">
        <v>186</v>
      </c>
      <c r="C59" s="105">
        <v>3525</v>
      </c>
      <c r="D59" s="25"/>
      <c r="E59" s="136"/>
      <c r="F59" s="145"/>
      <c r="G59" s="25"/>
      <c r="H59" s="117"/>
      <c r="I59" s="105"/>
      <c r="J59" s="25"/>
      <c r="K59" s="136"/>
      <c r="L59" s="145">
        <v>3525</v>
      </c>
      <c r="M59" s="25"/>
      <c r="N59" s="117"/>
    </row>
    <row r="60" spans="1:14">
      <c r="A60" s="139" t="s">
        <v>527</v>
      </c>
      <c r="B60" s="169" t="s">
        <v>187</v>
      </c>
      <c r="C60" s="105">
        <v>154</v>
      </c>
      <c r="D60" s="25">
        <v>4889</v>
      </c>
      <c r="E60" s="136">
        <v>4889</v>
      </c>
      <c r="F60" s="145"/>
      <c r="G60" s="25"/>
      <c r="H60" s="117"/>
      <c r="I60" s="105"/>
      <c r="J60" s="25"/>
      <c r="K60" s="136"/>
      <c r="L60" s="145">
        <v>154</v>
      </c>
      <c r="M60" s="25">
        <v>4889</v>
      </c>
      <c r="N60" s="117">
        <v>4889</v>
      </c>
    </row>
    <row r="61" spans="1:14">
      <c r="A61" s="158" t="s">
        <v>442</v>
      </c>
      <c r="B61" s="171" t="s">
        <v>188</v>
      </c>
      <c r="C61" s="243">
        <f>C56+C57+C58+C59+C60</f>
        <v>4097</v>
      </c>
      <c r="D61" s="98">
        <f>D54+D56+D57+D58+D60</f>
        <v>5727</v>
      </c>
      <c r="E61" s="242">
        <f>E54+E56+E57+E58+E60</f>
        <v>5727</v>
      </c>
      <c r="F61" s="145"/>
      <c r="G61" s="25"/>
      <c r="H61" s="117"/>
      <c r="I61" s="105"/>
      <c r="J61" s="25"/>
      <c r="K61" s="136"/>
      <c r="L61" s="118">
        <f>L56+L57+L58+L59+L60</f>
        <v>4097</v>
      </c>
      <c r="M61" s="98">
        <f>M54+M56+M57+M58+M60</f>
        <v>5727</v>
      </c>
      <c r="N61" s="119">
        <f>N54+N56+N57+N58+N60</f>
        <v>5727</v>
      </c>
    </row>
    <row r="62" spans="1:14">
      <c r="A62" s="159" t="s">
        <v>528</v>
      </c>
      <c r="B62" s="169" t="s">
        <v>189</v>
      </c>
      <c r="C62" s="105"/>
      <c r="D62" s="25"/>
      <c r="E62" s="136"/>
      <c r="F62" s="145"/>
      <c r="G62" s="25"/>
      <c r="H62" s="117"/>
      <c r="I62" s="105"/>
      <c r="J62" s="25"/>
      <c r="K62" s="136"/>
      <c r="L62" s="145"/>
      <c r="M62" s="25"/>
      <c r="N62" s="117"/>
    </row>
    <row r="63" spans="1:14">
      <c r="A63" s="159" t="s">
        <v>190</v>
      </c>
      <c r="B63" s="169" t="s">
        <v>191</v>
      </c>
      <c r="C63" s="105"/>
      <c r="D63" s="25">
        <v>1933</v>
      </c>
      <c r="E63" s="136">
        <v>1933</v>
      </c>
      <c r="F63" s="145"/>
      <c r="G63" s="25"/>
      <c r="H63" s="117"/>
      <c r="I63" s="105"/>
      <c r="J63" s="25"/>
      <c r="K63" s="136"/>
      <c r="L63" s="145"/>
      <c r="M63" s="25">
        <v>1933</v>
      </c>
      <c r="N63" s="117">
        <v>1933</v>
      </c>
    </row>
    <row r="64" spans="1:14" ht="30">
      <c r="A64" s="159" t="s">
        <v>192</v>
      </c>
      <c r="B64" s="169" t="s">
        <v>193</v>
      </c>
      <c r="C64" s="105"/>
      <c r="D64" s="25"/>
      <c r="E64" s="136"/>
      <c r="F64" s="145"/>
      <c r="G64" s="25"/>
      <c r="H64" s="117"/>
      <c r="I64" s="105"/>
      <c r="J64" s="25"/>
      <c r="K64" s="136"/>
      <c r="L64" s="145"/>
      <c r="M64" s="25"/>
      <c r="N64" s="117"/>
    </row>
    <row r="65" spans="1:14" ht="30">
      <c r="A65" s="159" t="s">
        <v>443</v>
      </c>
      <c r="B65" s="169" t="s">
        <v>194</v>
      </c>
      <c r="C65" s="105"/>
      <c r="D65" s="25"/>
      <c r="E65" s="136"/>
      <c r="F65" s="145"/>
      <c r="G65" s="25"/>
      <c r="H65" s="117"/>
      <c r="I65" s="105"/>
      <c r="J65" s="25"/>
      <c r="K65" s="136"/>
      <c r="L65" s="145"/>
      <c r="M65" s="25"/>
      <c r="N65" s="117"/>
    </row>
    <row r="66" spans="1:14" ht="30">
      <c r="A66" s="159" t="s">
        <v>529</v>
      </c>
      <c r="B66" s="169" t="s">
        <v>195</v>
      </c>
      <c r="C66" s="105"/>
      <c r="D66" s="25"/>
      <c r="E66" s="136"/>
      <c r="F66" s="145"/>
      <c r="G66" s="25"/>
      <c r="H66" s="117"/>
      <c r="I66" s="105"/>
      <c r="J66" s="25"/>
      <c r="K66" s="136"/>
      <c r="L66" s="145"/>
      <c r="M66" s="25"/>
      <c r="N66" s="117"/>
    </row>
    <row r="67" spans="1:14">
      <c r="A67" s="159" t="s">
        <v>492</v>
      </c>
      <c r="B67" s="169" t="s">
        <v>196</v>
      </c>
      <c r="C67" s="105"/>
      <c r="D67" s="25"/>
      <c r="E67" s="136"/>
      <c r="F67" s="145">
        <v>2028</v>
      </c>
      <c r="G67" s="25">
        <v>3110</v>
      </c>
      <c r="H67" s="117">
        <v>3110</v>
      </c>
      <c r="I67" s="105"/>
      <c r="J67" s="25"/>
      <c r="K67" s="136"/>
      <c r="L67" s="145">
        <v>2028</v>
      </c>
      <c r="M67" s="25">
        <v>3110</v>
      </c>
      <c r="N67" s="117">
        <v>3110</v>
      </c>
    </row>
    <row r="68" spans="1:14" ht="30">
      <c r="A68" s="159" t="s">
        <v>530</v>
      </c>
      <c r="B68" s="169" t="s">
        <v>197</v>
      </c>
      <c r="C68" s="105"/>
      <c r="D68" s="25"/>
      <c r="E68" s="136"/>
      <c r="F68" s="145"/>
      <c r="G68" s="25"/>
      <c r="H68" s="117"/>
      <c r="I68" s="105"/>
      <c r="J68" s="25"/>
      <c r="K68" s="136"/>
      <c r="L68" s="145"/>
      <c r="M68" s="25"/>
      <c r="N68" s="117"/>
    </row>
    <row r="69" spans="1:14" ht="30">
      <c r="A69" s="159" t="s">
        <v>531</v>
      </c>
      <c r="B69" s="169" t="s">
        <v>198</v>
      </c>
      <c r="C69" s="105"/>
      <c r="D69" s="25"/>
      <c r="E69" s="136"/>
      <c r="F69" s="145"/>
      <c r="G69" s="25"/>
      <c r="H69" s="117"/>
      <c r="I69" s="105"/>
      <c r="J69" s="25"/>
      <c r="K69" s="136"/>
      <c r="L69" s="145"/>
      <c r="M69" s="25"/>
      <c r="N69" s="117"/>
    </row>
    <row r="70" spans="1:14">
      <c r="A70" s="159" t="s">
        <v>199</v>
      </c>
      <c r="B70" s="169" t="s">
        <v>200</v>
      </c>
      <c r="C70" s="105"/>
      <c r="D70" s="25"/>
      <c r="E70" s="136"/>
      <c r="F70" s="145"/>
      <c r="G70" s="25"/>
      <c r="H70" s="117"/>
      <c r="I70" s="105"/>
      <c r="J70" s="25"/>
      <c r="K70" s="136"/>
      <c r="L70" s="145"/>
      <c r="M70" s="25"/>
      <c r="N70" s="117"/>
    </row>
    <row r="71" spans="1:14">
      <c r="A71" s="160" t="s">
        <v>201</v>
      </c>
      <c r="B71" s="169" t="s">
        <v>202</v>
      </c>
      <c r="C71" s="105"/>
      <c r="D71" s="25"/>
      <c r="E71" s="136"/>
      <c r="F71" s="145"/>
      <c r="G71" s="25"/>
      <c r="H71" s="117"/>
      <c r="I71" s="105"/>
      <c r="J71" s="25"/>
      <c r="K71" s="136"/>
      <c r="L71" s="145"/>
      <c r="M71" s="25"/>
      <c r="N71" s="117"/>
    </row>
    <row r="72" spans="1:14">
      <c r="A72" s="159" t="s">
        <v>532</v>
      </c>
      <c r="B72" s="169" t="s">
        <v>203</v>
      </c>
      <c r="C72" s="105"/>
      <c r="D72" s="25"/>
      <c r="E72" s="136"/>
      <c r="F72" s="145">
        <v>150</v>
      </c>
      <c r="G72" s="25">
        <v>1870</v>
      </c>
      <c r="H72" s="117">
        <v>1870</v>
      </c>
      <c r="I72" s="105"/>
      <c r="J72" s="25"/>
      <c r="K72" s="136"/>
      <c r="L72" s="145">
        <v>150</v>
      </c>
      <c r="M72" s="25">
        <v>1870</v>
      </c>
      <c r="N72" s="117">
        <v>1870</v>
      </c>
    </row>
    <row r="73" spans="1:14">
      <c r="A73" s="160" t="s">
        <v>686</v>
      </c>
      <c r="B73" s="169" t="s">
        <v>204</v>
      </c>
      <c r="C73" s="105"/>
      <c r="D73" s="25"/>
      <c r="E73" s="136"/>
      <c r="F73" s="145"/>
      <c r="G73" s="25"/>
      <c r="H73" s="117"/>
      <c r="I73" s="105"/>
      <c r="J73" s="25"/>
      <c r="K73" s="136"/>
      <c r="L73" s="145"/>
      <c r="M73" s="25"/>
      <c r="N73" s="117"/>
    </row>
    <row r="74" spans="1:14">
      <c r="A74" s="160" t="s">
        <v>687</v>
      </c>
      <c r="B74" s="169" t="s">
        <v>204</v>
      </c>
      <c r="C74" s="105">
        <v>4190</v>
      </c>
      <c r="D74" s="25">
        <v>8653</v>
      </c>
      <c r="E74" s="136">
        <v>0</v>
      </c>
      <c r="F74" s="145"/>
      <c r="G74" s="25"/>
      <c r="H74" s="117"/>
      <c r="I74" s="105"/>
      <c r="J74" s="25"/>
      <c r="K74" s="136"/>
      <c r="L74" s="145">
        <v>4190</v>
      </c>
      <c r="M74" s="25">
        <v>8653</v>
      </c>
      <c r="N74" s="117">
        <v>0</v>
      </c>
    </row>
    <row r="75" spans="1:14">
      <c r="A75" s="158" t="s">
        <v>495</v>
      </c>
      <c r="B75" s="171" t="s">
        <v>205</v>
      </c>
      <c r="C75" s="243">
        <f>C67+C74+C72</f>
        <v>4190</v>
      </c>
      <c r="D75" s="98">
        <f>D63+D67+D72+D74</f>
        <v>10586</v>
      </c>
      <c r="E75" s="242">
        <f>E63+E67+E72+E74</f>
        <v>1933</v>
      </c>
      <c r="F75" s="118">
        <f>F67+F72</f>
        <v>2178</v>
      </c>
      <c r="G75" s="98">
        <f>G67+G72</f>
        <v>4980</v>
      </c>
      <c r="H75" s="119">
        <f>H67+H72</f>
        <v>4980</v>
      </c>
      <c r="I75" s="105"/>
      <c r="J75" s="25"/>
      <c r="K75" s="136"/>
      <c r="L75" s="118">
        <f>L67+L74+L72</f>
        <v>6368</v>
      </c>
      <c r="M75" s="98">
        <f>M63+M67+M72+M74</f>
        <v>15566</v>
      </c>
      <c r="N75" s="119">
        <f>N63+N67+N72+N74</f>
        <v>6913</v>
      </c>
    </row>
    <row r="76" spans="1:14" ht="15.75">
      <c r="A76" s="161" t="s">
        <v>654</v>
      </c>
      <c r="B76" s="172"/>
      <c r="C76" s="106">
        <f t="shared" ref="C76:H76" si="0">C26+C27+C52+C61+C75</f>
        <v>34121</v>
      </c>
      <c r="D76" s="106">
        <f t="shared" si="0"/>
        <v>45953</v>
      </c>
      <c r="E76" s="120">
        <f t="shared" si="0"/>
        <v>37300</v>
      </c>
      <c r="F76" s="106">
        <f t="shared" si="0"/>
        <v>2178</v>
      </c>
      <c r="G76" s="106">
        <f t="shared" si="0"/>
        <v>4980</v>
      </c>
      <c r="H76" s="120">
        <f t="shared" si="0"/>
        <v>4980</v>
      </c>
      <c r="I76" s="106"/>
      <c r="J76" s="72"/>
      <c r="K76" s="137"/>
      <c r="L76" s="146">
        <f>L75+L61+L52+L27+L26</f>
        <v>36299</v>
      </c>
      <c r="M76" s="72">
        <f>M75+M61+M52+M27+M26</f>
        <v>50933</v>
      </c>
      <c r="N76" s="120">
        <f>N75+N61+N52+N27+N26</f>
        <v>42280</v>
      </c>
    </row>
    <row r="77" spans="1:14">
      <c r="A77" s="162" t="s">
        <v>206</v>
      </c>
      <c r="B77" s="169" t="s">
        <v>207</v>
      </c>
      <c r="C77" s="105"/>
      <c r="D77" s="25"/>
      <c r="E77" s="136"/>
      <c r="F77" s="145"/>
      <c r="G77" s="25"/>
      <c r="H77" s="117"/>
      <c r="I77" s="105"/>
      <c r="J77" s="25"/>
      <c r="K77" s="136"/>
      <c r="L77" s="145"/>
      <c r="M77" s="25"/>
      <c r="N77" s="117"/>
    </row>
    <row r="78" spans="1:14">
      <c r="A78" s="162" t="s">
        <v>533</v>
      </c>
      <c r="B78" s="169" t="s">
        <v>208</v>
      </c>
      <c r="C78" s="105">
        <v>1880</v>
      </c>
      <c r="D78" s="25">
        <v>780</v>
      </c>
      <c r="E78" s="136">
        <v>780</v>
      </c>
      <c r="F78" s="145"/>
      <c r="G78" s="25"/>
      <c r="H78" s="117"/>
      <c r="I78" s="105"/>
      <c r="J78" s="25"/>
      <c r="K78" s="136"/>
      <c r="L78" s="145">
        <v>1880</v>
      </c>
      <c r="M78" s="25">
        <v>780</v>
      </c>
      <c r="N78" s="117">
        <v>780</v>
      </c>
    </row>
    <row r="79" spans="1:14">
      <c r="A79" s="162" t="s">
        <v>209</v>
      </c>
      <c r="B79" s="169" t="s">
        <v>210</v>
      </c>
      <c r="C79" s="105">
        <v>0</v>
      </c>
      <c r="D79" s="25">
        <v>240</v>
      </c>
      <c r="E79" s="136">
        <v>240</v>
      </c>
      <c r="F79" s="145"/>
      <c r="G79" s="25"/>
      <c r="H79" s="117"/>
      <c r="I79" s="105"/>
      <c r="J79" s="25"/>
      <c r="K79" s="136"/>
      <c r="L79" s="145">
        <v>0</v>
      </c>
      <c r="M79" s="25">
        <v>240</v>
      </c>
      <c r="N79" s="117">
        <v>240</v>
      </c>
    </row>
    <row r="80" spans="1:14">
      <c r="A80" s="162" t="s">
        <v>211</v>
      </c>
      <c r="B80" s="169" t="s">
        <v>212</v>
      </c>
      <c r="C80" s="105">
        <v>480</v>
      </c>
      <c r="D80" s="25">
        <v>581</v>
      </c>
      <c r="E80" s="136">
        <v>581</v>
      </c>
      <c r="F80" s="145"/>
      <c r="G80" s="25"/>
      <c r="H80" s="117"/>
      <c r="I80" s="105"/>
      <c r="J80" s="25"/>
      <c r="K80" s="136"/>
      <c r="L80" s="145">
        <v>480</v>
      </c>
      <c r="M80" s="25">
        <v>581</v>
      </c>
      <c r="N80" s="117">
        <v>581</v>
      </c>
    </row>
    <row r="81" spans="1:14">
      <c r="A81" s="154" t="s">
        <v>213</v>
      </c>
      <c r="B81" s="169" t="s">
        <v>214</v>
      </c>
      <c r="C81" s="105"/>
      <c r="D81" s="25"/>
      <c r="E81" s="136"/>
      <c r="F81" s="145"/>
      <c r="G81" s="25"/>
      <c r="H81" s="117"/>
      <c r="I81" s="105"/>
      <c r="J81" s="25"/>
      <c r="K81" s="136"/>
      <c r="L81" s="145"/>
      <c r="M81" s="25"/>
      <c r="N81" s="117"/>
    </row>
    <row r="82" spans="1:14">
      <c r="A82" s="154" t="s">
        <v>215</v>
      </c>
      <c r="B82" s="169" t="s">
        <v>216</v>
      </c>
      <c r="C82" s="105"/>
      <c r="D82" s="25"/>
      <c r="E82" s="136"/>
      <c r="F82" s="145"/>
      <c r="G82" s="25"/>
      <c r="H82" s="117"/>
      <c r="I82" s="105"/>
      <c r="J82" s="25"/>
      <c r="K82" s="136"/>
      <c r="L82" s="145"/>
      <c r="M82" s="25"/>
      <c r="N82" s="117"/>
    </row>
    <row r="83" spans="1:14">
      <c r="A83" s="154" t="s">
        <v>217</v>
      </c>
      <c r="B83" s="169" t="s">
        <v>218</v>
      </c>
      <c r="C83" s="105">
        <v>640</v>
      </c>
      <c r="D83" s="25">
        <v>390</v>
      </c>
      <c r="E83" s="136">
        <v>390</v>
      </c>
      <c r="F83" s="145"/>
      <c r="G83" s="25"/>
      <c r="H83" s="117"/>
      <c r="I83" s="105"/>
      <c r="J83" s="25"/>
      <c r="K83" s="136"/>
      <c r="L83" s="145">
        <v>640</v>
      </c>
      <c r="M83" s="25">
        <v>390</v>
      </c>
      <c r="N83" s="117">
        <v>390</v>
      </c>
    </row>
    <row r="84" spans="1:14">
      <c r="A84" s="163" t="s">
        <v>497</v>
      </c>
      <c r="B84" s="171" t="s">
        <v>219</v>
      </c>
      <c r="C84" s="243">
        <f>C78+C80+C79+C83</f>
        <v>3000</v>
      </c>
      <c r="D84" s="98">
        <f>D78+D79+D80+D83</f>
        <v>1991</v>
      </c>
      <c r="E84" s="242">
        <f>E78+E79+E80+E83</f>
        <v>1991</v>
      </c>
      <c r="F84" s="145"/>
      <c r="G84" s="25"/>
      <c r="H84" s="117"/>
      <c r="I84" s="105"/>
      <c r="J84" s="25"/>
      <c r="K84" s="136"/>
      <c r="L84" s="118">
        <f>L78+L80+L79+L83</f>
        <v>3000</v>
      </c>
      <c r="M84" s="98">
        <f>M78+M79+M80+M83</f>
        <v>1991</v>
      </c>
      <c r="N84" s="119">
        <f>N78+N79+N80+N83</f>
        <v>1991</v>
      </c>
    </row>
    <row r="85" spans="1:14">
      <c r="A85" s="139" t="s">
        <v>220</v>
      </c>
      <c r="B85" s="169" t="s">
        <v>221</v>
      </c>
      <c r="C85" s="105"/>
      <c r="D85" s="25"/>
      <c r="E85" s="136"/>
      <c r="F85" s="145"/>
      <c r="G85" s="25"/>
      <c r="H85" s="117"/>
      <c r="I85" s="105"/>
      <c r="J85" s="25"/>
      <c r="K85" s="136"/>
      <c r="L85" s="145"/>
      <c r="M85" s="25"/>
      <c r="N85" s="117"/>
    </row>
    <row r="86" spans="1:14">
      <c r="A86" s="139" t="s">
        <v>222</v>
      </c>
      <c r="B86" s="169" t="s">
        <v>223</v>
      </c>
      <c r="C86" s="105"/>
      <c r="D86" s="25"/>
      <c r="E86" s="136"/>
      <c r="F86" s="145"/>
      <c r="G86" s="25"/>
      <c r="H86" s="117"/>
      <c r="I86" s="105"/>
      <c r="J86" s="25"/>
      <c r="K86" s="136"/>
      <c r="L86" s="145"/>
      <c r="M86" s="25"/>
      <c r="N86" s="117"/>
    </row>
    <row r="87" spans="1:14">
      <c r="A87" s="139" t="s">
        <v>224</v>
      </c>
      <c r="B87" s="169" t="s">
        <v>225</v>
      </c>
      <c r="C87" s="105"/>
      <c r="D87" s="25"/>
      <c r="E87" s="136"/>
      <c r="F87" s="145"/>
      <c r="G87" s="25"/>
      <c r="H87" s="117"/>
      <c r="I87" s="105"/>
      <c r="J87" s="25"/>
      <c r="K87" s="136"/>
      <c r="L87" s="145"/>
      <c r="M87" s="25"/>
      <c r="N87" s="117"/>
    </row>
    <row r="88" spans="1:14">
      <c r="A88" s="139" t="s">
        <v>226</v>
      </c>
      <c r="B88" s="169" t="s">
        <v>227</v>
      </c>
      <c r="C88" s="105"/>
      <c r="D88" s="25"/>
      <c r="E88" s="136"/>
      <c r="F88" s="145"/>
      <c r="G88" s="25"/>
      <c r="H88" s="117"/>
      <c r="I88" s="105"/>
      <c r="J88" s="25"/>
      <c r="K88" s="136"/>
      <c r="L88" s="145"/>
      <c r="M88" s="25"/>
      <c r="N88" s="117"/>
    </row>
    <row r="89" spans="1:14">
      <c r="A89" s="158" t="s">
        <v>498</v>
      </c>
      <c r="B89" s="171" t="s">
        <v>228</v>
      </c>
      <c r="C89" s="105"/>
      <c r="D89" s="25"/>
      <c r="E89" s="136"/>
      <c r="F89" s="145"/>
      <c r="G89" s="25"/>
      <c r="H89" s="117"/>
      <c r="I89" s="105"/>
      <c r="J89" s="25"/>
      <c r="K89" s="136"/>
      <c r="L89" s="145"/>
      <c r="M89" s="25"/>
      <c r="N89" s="117"/>
    </row>
    <row r="90" spans="1:14" ht="30">
      <c r="A90" s="139" t="s">
        <v>229</v>
      </c>
      <c r="B90" s="169" t="s">
        <v>230</v>
      </c>
      <c r="C90" s="105"/>
      <c r="D90" s="25"/>
      <c r="E90" s="136"/>
      <c r="F90" s="145"/>
      <c r="G90" s="25"/>
      <c r="H90" s="117"/>
      <c r="I90" s="105"/>
      <c r="J90" s="25"/>
      <c r="K90" s="136"/>
      <c r="L90" s="145"/>
      <c r="M90" s="25"/>
      <c r="N90" s="117"/>
    </row>
    <row r="91" spans="1:14" ht="30">
      <c r="A91" s="139" t="s">
        <v>534</v>
      </c>
      <c r="B91" s="169" t="s">
        <v>231</v>
      </c>
      <c r="C91" s="105"/>
      <c r="D91" s="25"/>
      <c r="E91" s="136"/>
      <c r="F91" s="145"/>
      <c r="G91" s="25"/>
      <c r="H91" s="117"/>
      <c r="I91" s="105"/>
      <c r="J91" s="25"/>
      <c r="K91" s="136"/>
      <c r="L91" s="145"/>
      <c r="M91" s="25"/>
      <c r="N91" s="117"/>
    </row>
    <row r="92" spans="1:14" ht="30">
      <c r="A92" s="139" t="s">
        <v>535</v>
      </c>
      <c r="B92" s="169" t="s">
        <v>232</v>
      </c>
      <c r="C92" s="105"/>
      <c r="D92" s="25"/>
      <c r="E92" s="136"/>
      <c r="F92" s="145"/>
      <c r="G92" s="25"/>
      <c r="H92" s="117"/>
      <c r="I92" s="105"/>
      <c r="J92" s="25"/>
      <c r="K92" s="136"/>
      <c r="L92" s="145"/>
      <c r="M92" s="25"/>
      <c r="N92" s="117"/>
    </row>
    <row r="93" spans="1:14">
      <c r="A93" s="139" t="s">
        <v>536</v>
      </c>
      <c r="B93" s="169" t="s">
        <v>233</v>
      </c>
      <c r="C93" s="105"/>
      <c r="D93" s="25"/>
      <c r="E93" s="136"/>
      <c r="F93" s="145"/>
      <c r="G93" s="25"/>
      <c r="H93" s="117"/>
      <c r="I93" s="105"/>
      <c r="J93" s="25"/>
      <c r="K93" s="136"/>
      <c r="L93" s="145"/>
      <c r="M93" s="25"/>
      <c r="N93" s="117"/>
    </row>
    <row r="94" spans="1:14" ht="30">
      <c r="A94" s="139" t="s">
        <v>537</v>
      </c>
      <c r="B94" s="169" t="s">
        <v>234</v>
      </c>
      <c r="C94" s="105"/>
      <c r="D94" s="25"/>
      <c r="E94" s="136"/>
      <c r="F94" s="145"/>
      <c r="G94" s="25"/>
      <c r="H94" s="117"/>
      <c r="I94" s="105"/>
      <c r="J94" s="25"/>
      <c r="K94" s="136"/>
      <c r="L94" s="145"/>
      <c r="M94" s="25"/>
      <c r="N94" s="117"/>
    </row>
    <row r="95" spans="1:14" ht="30">
      <c r="A95" s="139" t="s">
        <v>538</v>
      </c>
      <c r="B95" s="169" t="s">
        <v>235</v>
      </c>
      <c r="C95" s="105"/>
      <c r="D95" s="25"/>
      <c r="E95" s="136"/>
      <c r="F95" s="145"/>
      <c r="G95" s="25"/>
      <c r="H95" s="117"/>
      <c r="I95" s="105"/>
      <c r="J95" s="25"/>
      <c r="K95" s="136"/>
      <c r="L95" s="145"/>
      <c r="M95" s="25"/>
      <c r="N95" s="117"/>
    </row>
    <row r="96" spans="1:14">
      <c r="A96" s="139" t="s">
        <v>236</v>
      </c>
      <c r="B96" s="169" t="s">
        <v>237</v>
      </c>
      <c r="C96" s="105"/>
      <c r="D96" s="25"/>
      <c r="E96" s="136"/>
      <c r="F96" s="145"/>
      <c r="G96" s="25"/>
      <c r="H96" s="117"/>
      <c r="I96" s="105"/>
      <c r="J96" s="25"/>
      <c r="K96" s="136"/>
      <c r="L96" s="145"/>
      <c r="M96" s="25"/>
      <c r="N96" s="117"/>
    </row>
    <row r="97" spans="1:31">
      <c r="A97" s="139" t="s">
        <v>539</v>
      </c>
      <c r="B97" s="169" t="s">
        <v>238</v>
      </c>
      <c r="C97" s="105">
        <v>427</v>
      </c>
      <c r="D97" s="25">
        <v>427</v>
      </c>
      <c r="E97" s="136">
        <v>0</v>
      </c>
      <c r="F97" s="145"/>
      <c r="G97" s="25"/>
      <c r="H97" s="117"/>
      <c r="I97" s="105"/>
      <c r="J97" s="25"/>
      <c r="K97" s="136"/>
      <c r="L97" s="145">
        <v>427</v>
      </c>
      <c r="M97" s="25">
        <v>427</v>
      </c>
      <c r="N97" s="117">
        <v>0</v>
      </c>
    </row>
    <row r="98" spans="1:31">
      <c r="A98" s="158" t="s">
        <v>499</v>
      </c>
      <c r="B98" s="171" t="s">
        <v>239</v>
      </c>
      <c r="C98" s="243">
        <f>C97</f>
        <v>427</v>
      </c>
      <c r="D98" s="98">
        <f>D97</f>
        <v>427</v>
      </c>
      <c r="E98" s="242">
        <v>0</v>
      </c>
      <c r="F98" s="145"/>
      <c r="G98" s="25"/>
      <c r="H98" s="117"/>
      <c r="I98" s="105"/>
      <c r="J98" s="25"/>
      <c r="K98" s="136"/>
      <c r="L98" s="118">
        <f>L97</f>
        <v>427</v>
      </c>
      <c r="M98" s="98">
        <f>M97</f>
        <v>427</v>
      </c>
      <c r="N98" s="119">
        <v>0</v>
      </c>
    </row>
    <row r="99" spans="1:31" ht="15.75">
      <c r="A99" s="161" t="s">
        <v>653</v>
      </c>
      <c r="B99" s="172"/>
      <c r="C99" s="106">
        <f>C84+C98</f>
        <v>3427</v>
      </c>
      <c r="D99" s="106">
        <f>D84+D98</f>
        <v>2418</v>
      </c>
      <c r="E99" s="106">
        <f>E84+E98</f>
        <v>1991</v>
      </c>
      <c r="F99" s="146"/>
      <c r="G99" s="72"/>
      <c r="H99" s="120"/>
      <c r="I99" s="106"/>
      <c r="J99" s="72"/>
      <c r="K99" s="137"/>
      <c r="L99" s="146">
        <f>L84+L98</f>
        <v>3427</v>
      </c>
      <c r="M99" s="72">
        <f>M84+M98</f>
        <v>2418</v>
      </c>
      <c r="N99" s="120">
        <f>N84+N98</f>
        <v>1991</v>
      </c>
    </row>
    <row r="100" spans="1:31" ht="15.75">
      <c r="A100" s="164" t="s">
        <v>547</v>
      </c>
      <c r="B100" s="173" t="s">
        <v>240</v>
      </c>
      <c r="C100" s="187">
        <f>C98+C84+C75+C61+C52+C27+C26</f>
        <v>37548</v>
      </c>
      <c r="D100" s="99">
        <f>D98+D84+D75+D61+D52+D27+D26</f>
        <v>48371</v>
      </c>
      <c r="E100" s="198">
        <f>E84+E75+E98+E61+E52+E27+E26</f>
        <v>39291</v>
      </c>
      <c r="F100" s="122">
        <f>F75</f>
        <v>2178</v>
      </c>
      <c r="G100" s="99">
        <f>G75</f>
        <v>4980</v>
      </c>
      <c r="H100" s="123">
        <f>H75</f>
        <v>4980</v>
      </c>
      <c r="I100" s="107"/>
      <c r="J100" s="73"/>
      <c r="K100" s="138"/>
      <c r="L100" s="122">
        <f>L98+L84+L75+L61+L52+L27+L26</f>
        <v>39726</v>
      </c>
      <c r="M100" s="99">
        <f>M98+M84+M75+M61+M52+M27+M26</f>
        <v>53351</v>
      </c>
      <c r="N100" s="123">
        <f>N84+N75+N98+N61+N52+N27+N26</f>
        <v>44271</v>
      </c>
    </row>
    <row r="101" spans="1:31">
      <c r="A101" s="139" t="s">
        <v>540</v>
      </c>
      <c r="B101" s="174" t="s">
        <v>241</v>
      </c>
      <c r="C101" s="274"/>
      <c r="D101" s="250"/>
      <c r="E101" s="268"/>
      <c r="F101" s="124"/>
      <c r="G101" s="10"/>
      <c r="H101" s="125"/>
      <c r="I101" s="108"/>
      <c r="J101" s="10"/>
      <c r="K101" s="139"/>
      <c r="L101" s="256"/>
      <c r="M101" s="250"/>
      <c r="N101" s="257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7"/>
      <c r="AE101" s="17"/>
    </row>
    <row r="102" spans="1:31">
      <c r="A102" s="139" t="s">
        <v>244</v>
      </c>
      <c r="B102" s="174" t="s">
        <v>245</v>
      </c>
      <c r="C102" s="274"/>
      <c r="D102" s="250"/>
      <c r="E102" s="268"/>
      <c r="F102" s="124"/>
      <c r="G102" s="10"/>
      <c r="H102" s="125"/>
      <c r="I102" s="108"/>
      <c r="J102" s="10"/>
      <c r="K102" s="139"/>
      <c r="L102" s="256"/>
      <c r="M102" s="250"/>
      <c r="N102" s="257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7"/>
      <c r="AE102" s="17"/>
    </row>
    <row r="103" spans="1:31">
      <c r="A103" s="139" t="s">
        <v>541</v>
      </c>
      <c r="B103" s="174" t="s">
        <v>246</v>
      </c>
      <c r="C103" s="274"/>
      <c r="D103" s="250"/>
      <c r="E103" s="268"/>
      <c r="F103" s="124"/>
      <c r="G103" s="10"/>
      <c r="H103" s="125"/>
      <c r="I103" s="108"/>
      <c r="J103" s="10"/>
      <c r="K103" s="139"/>
      <c r="L103" s="256"/>
      <c r="M103" s="250"/>
      <c r="N103" s="257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7"/>
      <c r="AE103" s="17"/>
    </row>
    <row r="104" spans="1:31">
      <c r="A104" s="140" t="s">
        <v>504</v>
      </c>
      <c r="B104" s="175" t="s">
        <v>248</v>
      </c>
      <c r="C104" s="275"/>
      <c r="D104" s="251"/>
      <c r="E104" s="269"/>
      <c r="F104" s="126"/>
      <c r="G104" s="12"/>
      <c r="H104" s="127"/>
      <c r="I104" s="109"/>
      <c r="J104" s="12"/>
      <c r="K104" s="140"/>
      <c r="L104" s="258"/>
      <c r="M104" s="251"/>
      <c r="N104" s="259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7"/>
      <c r="AE104" s="17"/>
    </row>
    <row r="105" spans="1:31">
      <c r="A105" s="141" t="s">
        <v>542</v>
      </c>
      <c r="B105" s="174" t="s">
        <v>249</v>
      </c>
      <c r="C105" s="276"/>
      <c r="D105" s="252"/>
      <c r="E105" s="270"/>
      <c r="F105" s="128"/>
      <c r="G105" s="22"/>
      <c r="H105" s="129"/>
      <c r="I105" s="110"/>
      <c r="J105" s="22"/>
      <c r="K105" s="141"/>
      <c r="L105" s="260"/>
      <c r="M105" s="252"/>
      <c r="N105" s="261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7"/>
      <c r="AE105" s="17"/>
    </row>
    <row r="106" spans="1:31">
      <c r="A106" s="141" t="s">
        <v>510</v>
      </c>
      <c r="B106" s="174" t="s">
        <v>252</v>
      </c>
      <c r="C106" s="276"/>
      <c r="D106" s="252"/>
      <c r="E106" s="270"/>
      <c r="F106" s="128"/>
      <c r="G106" s="22"/>
      <c r="H106" s="129"/>
      <c r="I106" s="110"/>
      <c r="J106" s="22"/>
      <c r="K106" s="141"/>
      <c r="L106" s="260"/>
      <c r="M106" s="252"/>
      <c r="N106" s="261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7"/>
      <c r="AE106" s="17"/>
    </row>
    <row r="107" spans="1:31">
      <c r="A107" s="139" t="s">
        <v>253</v>
      </c>
      <c r="B107" s="174" t="s">
        <v>254</v>
      </c>
      <c r="C107" s="274"/>
      <c r="D107" s="250"/>
      <c r="E107" s="268"/>
      <c r="F107" s="124"/>
      <c r="G107" s="10"/>
      <c r="H107" s="125"/>
      <c r="I107" s="108"/>
      <c r="J107" s="10"/>
      <c r="K107" s="139"/>
      <c r="L107" s="256"/>
      <c r="M107" s="250"/>
      <c r="N107" s="257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7"/>
      <c r="AE107" s="17"/>
    </row>
    <row r="108" spans="1:31">
      <c r="A108" s="139" t="s">
        <v>543</v>
      </c>
      <c r="B108" s="174" t="s">
        <v>255</v>
      </c>
      <c r="C108" s="274"/>
      <c r="D108" s="250"/>
      <c r="E108" s="268"/>
      <c r="F108" s="124"/>
      <c r="G108" s="10"/>
      <c r="H108" s="125"/>
      <c r="I108" s="108"/>
      <c r="J108" s="10"/>
      <c r="K108" s="139"/>
      <c r="L108" s="256"/>
      <c r="M108" s="250"/>
      <c r="N108" s="257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7"/>
      <c r="AE108" s="17"/>
    </row>
    <row r="109" spans="1:31">
      <c r="A109" s="142" t="s">
        <v>507</v>
      </c>
      <c r="B109" s="175" t="s">
        <v>256</v>
      </c>
      <c r="C109" s="277"/>
      <c r="D109" s="253"/>
      <c r="E109" s="271"/>
      <c r="F109" s="130"/>
      <c r="G109" s="11"/>
      <c r="H109" s="131"/>
      <c r="I109" s="111"/>
      <c r="J109" s="11"/>
      <c r="K109" s="142"/>
      <c r="L109" s="262"/>
      <c r="M109" s="253"/>
      <c r="N109" s="263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17"/>
      <c r="AE109" s="17"/>
    </row>
    <row r="110" spans="1:31">
      <c r="A110" s="141" t="s">
        <v>257</v>
      </c>
      <c r="B110" s="174" t="s">
        <v>258</v>
      </c>
      <c r="C110" s="276"/>
      <c r="D110" s="252"/>
      <c r="E110" s="270"/>
      <c r="F110" s="128"/>
      <c r="G110" s="22"/>
      <c r="H110" s="129"/>
      <c r="I110" s="110"/>
      <c r="J110" s="22"/>
      <c r="K110" s="141"/>
      <c r="L110" s="260"/>
      <c r="M110" s="252"/>
      <c r="N110" s="261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7"/>
      <c r="AE110" s="17"/>
    </row>
    <row r="111" spans="1:31">
      <c r="A111" s="141" t="s">
        <v>259</v>
      </c>
      <c r="B111" s="174" t="s">
        <v>260</v>
      </c>
      <c r="C111" s="276"/>
      <c r="D111" s="252">
        <v>1204</v>
      </c>
      <c r="E111" s="270">
        <v>1204</v>
      </c>
      <c r="F111" s="128"/>
      <c r="G111" s="22"/>
      <c r="H111" s="129"/>
      <c r="I111" s="110"/>
      <c r="J111" s="22"/>
      <c r="K111" s="141"/>
      <c r="L111" s="260"/>
      <c r="M111" s="252">
        <v>1204</v>
      </c>
      <c r="N111" s="261">
        <v>1204</v>
      </c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7"/>
      <c r="AE111" s="17"/>
    </row>
    <row r="112" spans="1:31">
      <c r="A112" s="142" t="s">
        <v>261</v>
      </c>
      <c r="B112" s="175" t="s">
        <v>262</v>
      </c>
      <c r="C112" s="276">
        <v>17882</v>
      </c>
      <c r="D112" s="252">
        <v>17882</v>
      </c>
      <c r="E112" s="270">
        <v>17445</v>
      </c>
      <c r="F112" s="128"/>
      <c r="G112" s="22"/>
      <c r="H112" s="129"/>
      <c r="I112" s="110"/>
      <c r="J112" s="22"/>
      <c r="K112" s="141"/>
      <c r="L112" s="260">
        <v>17882</v>
      </c>
      <c r="M112" s="252">
        <v>17882</v>
      </c>
      <c r="N112" s="261">
        <v>17445</v>
      </c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7"/>
      <c r="AE112" s="17"/>
    </row>
    <row r="113" spans="1:31">
      <c r="A113" s="141" t="s">
        <v>263</v>
      </c>
      <c r="B113" s="174" t="s">
        <v>264</v>
      </c>
      <c r="C113" s="276"/>
      <c r="D113" s="252"/>
      <c r="E113" s="270"/>
      <c r="F113" s="128"/>
      <c r="G113" s="22"/>
      <c r="H113" s="129"/>
      <c r="I113" s="110"/>
      <c r="J113" s="22"/>
      <c r="K113" s="141"/>
      <c r="L113" s="260"/>
      <c r="M113" s="252"/>
      <c r="N113" s="261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7"/>
      <c r="AE113" s="17"/>
    </row>
    <row r="114" spans="1:31">
      <c r="A114" s="141" t="s">
        <v>265</v>
      </c>
      <c r="B114" s="174" t="s">
        <v>266</v>
      </c>
      <c r="C114" s="276"/>
      <c r="D114" s="252"/>
      <c r="E114" s="270"/>
      <c r="F114" s="128"/>
      <c r="G114" s="22"/>
      <c r="H114" s="129"/>
      <c r="I114" s="110"/>
      <c r="J114" s="22"/>
      <c r="K114" s="141"/>
      <c r="L114" s="260"/>
      <c r="M114" s="252"/>
      <c r="N114" s="261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7"/>
      <c r="AE114" s="17"/>
    </row>
    <row r="115" spans="1:31">
      <c r="A115" s="141" t="s">
        <v>267</v>
      </c>
      <c r="B115" s="174" t="s">
        <v>268</v>
      </c>
      <c r="C115" s="276"/>
      <c r="D115" s="252"/>
      <c r="E115" s="270"/>
      <c r="F115" s="128"/>
      <c r="G115" s="22"/>
      <c r="H115" s="129"/>
      <c r="I115" s="110"/>
      <c r="J115" s="22"/>
      <c r="K115" s="141"/>
      <c r="L115" s="260"/>
      <c r="M115" s="252"/>
      <c r="N115" s="261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7"/>
      <c r="AE115" s="17"/>
    </row>
    <row r="116" spans="1:31">
      <c r="A116" s="165" t="s">
        <v>508</v>
      </c>
      <c r="B116" s="176" t="s">
        <v>269</v>
      </c>
      <c r="C116" s="276">
        <f>C112</f>
        <v>17882</v>
      </c>
      <c r="D116" s="252">
        <f>D112+D111</f>
        <v>19086</v>
      </c>
      <c r="E116" s="270">
        <f>E111+E112</f>
        <v>18649</v>
      </c>
      <c r="F116" s="130"/>
      <c r="G116" s="11"/>
      <c r="H116" s="131"/>
      <c r="I116" s="111"/>
      <c r="J116" s="11"/>
      <c r="K116" s="142"/>
      <c r="L116" s="260">
        <f>L112</f>
        <v>17882</v>
      </c>
      <c r="M116" s="252">
        <f>M112+M111</f>
        <v>19086</v>
      </c>
      <c r="N116" s="261">
        <f>N111+N112</f>
        <v>18649</v>
      </c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17"/>
      <c r="AE116" s="17"/>
    </row>
    <row r="117" spans="1:31">
      <c r="A117" s="141" t="s">
        <v>270</v>
      </c>
      <c r="B117" s="174" t="s">
        <v>271</v>
      </c>
      <c r="C117" s="276"/>
      <c r="D117" s="252"/>
      <c r="E117" s="270"/>
      <c r="F117" s="128"/>
      <c r="G117" s="22"/>
      <c r="H117" s="129"/>
      <c r="I117" s="110"/>
      <c r="J117" s="22"/>
      <c r="K117" s="141"/>
      <c r="L117" s="260"/>
      <c r="M117" s="252"/>
      <c r="N117" s="261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7"/>
      <c r="AE117" s="17"/>
    </row>
    <row r="118" spans="1:31">
      <c r="A118" s="139" t="s">
        <v>272</v>
      </c>
      <c r="B118" s="174" t="s">
        <v>273</v>
      </c>
      <c r="C118" s="274"/>
      <c r="D118" s="250"/>
      <c r="E118" s="268"/>
      <c r="F118" s="124"/>
      <c r="G118" s="10"/>
      <c r="H118" s="125"/>
      <c r="I118" s="108"/>
      <c r="J118" s="10"/>
      <c r="K118" s="139"/>
      <c r="L118" s="256"/>
      <c r="M118" s="250"/>
      <c r="N118" s="257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7"/>
      <c r="AE118" s="17"/>
    </row>
    <row r="119" spans="1:31">
      <c r="A119" s="141" t="s">
        <v>544</v>
      </c>
      <c r="B119" s="174" t="s">
        <v>274</v>
      </c>
      <c r="C119" s="276"/>
      <c r="D119" s="252"/>
      <c r="E119" s="270"/>
      <c r="F119" s="128"/>
      <c r="G119" s="22"/>
      <c r="H119" s="129"/>
      <c r="I119" s="110"/>
      <c r="J119" s="22"/>
      <c r="K119" s="141"/>
      <c r="L119" s="260"/>
      <c r="M119" s="252"/>
      <c r="N119" s="261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7"/>
      <c r="AE119" s="17"/>
    </row>
    <row r="120" spans="1:31">
      <c r="A120" s="141" t="s">
        <v>513</v>
      </c>
      <c r="B120" s="174" t="s">
        <v>275</v>
      </c>
      <c r="C120" s="276"/>
      <c r="D120" s="252"/>
      <c r="E120" s="270"/>
      <c r="F120" s="128"/>
      <c r="G120" s="22"/>
      <c r="H120" s="129"/>
      <c r="I120" s="110"/>
      <c r="J120" s="22"/>
      <c r="K120" s="141"/>
      <c r="L120" s="260"/>
      <c r="M120" s="252"/>
      <c r="N120" s="261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7"/>
      <c r="AE120" s="17"/>
    </row>
    <row r="121" spans="1:31">
      <c r="A121" s="165" t="s">
        <v>514</v>
      </c>
      <c r="B121" s="176" t="s">
        <v>279</v>
      </c>
      <c r="C121" s="277"/>
      <c r="D121" s="253"/>
      <c r="E121" s="271"/>
      <c r="F121" s="130"/>
      <c r="G121" s="11"/>
      <c r="H121" s="131"/>
      <c r="I121" s="111"/>
      <c r="J121" s="11"/>
      <c r="K121" s="142"/>
      <c r="L121" s="262"/>
      <c r="M121" s="253"/>
      <c r="N121" s="263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17"/>
      <c r="AE121" s="17"/>
    </row>
    <row r="122" spans="1:31">
      <c r="A122" s="139" t="s">
        <v>280</v>
      </c>
      <c r="B122" s="174" t="s">
        <v>281</v>
      </c>
      <c r="C122" s="274"/>
      <c r="D122" s="250"/>
      <c r="E122" s="268"/>
      <c r="F122" s="124"/>
      <c r="G122" s="10"/>
      <c r="H122" s="125"/>
      <c r="I122" s="108"/>
      <c r="J122" s="10"/>
      <c r="K122" s="139"/>
      <c r="L122" s="256"/>
      <c r="M122" s="250"/>
      <c r="N122" s="257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7"/>
      <c r="AE122" s="17"/>
    </row>
    <row r="123" spans="1:31" ht="15.75">
      <c r="A123" s="166" t="s">
        <v>548</v>
      </c>
      <c r="B123" s="177" t="s">
        <v>282</v>
      </c>
      <c r="C123" s="278">
        <f>C116</f>
        <v>17882</v>
      </c>
      <c r="D123" s="254">
        <f>D116</f>
        <v>19086</v>
      </c>
      <c r="E123" s="272">
        <f>E116</f>
        <v>18649</v>
      </c>
      <c r="F123" s="132"/>
      <c r="G123" s="74"/>
      <c r="H123" s="133"/>
      <c r="I123" s="112"/>
      <c r="J123" s="74"/>
      <c r="K123" s="143"/>
      <c r="L123" s="264">
        <f>L116</f>
        <v>17882</v>
      </c>
      <c r="M123" s="254">
        <f>M116</f>
        <v>19086</v>
      </c>
      <c r="N123" s="265">
        <f>N116</f>
        <v>18649</v>
      </c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17"/>
      <c r="AE123" s="17"/>
    </row>
    <row r="124" spans="1:31" ht="15.75">
      <c r="A124" s="167" t="s">
        <v>584</v>
      </c>
      <c r="B124" s="178"/>
      <c r="C124" s="279">
        <f>C100+C123</f>
        <v>55430</v>
      </c>
      <c r="D124" s="280">
        <f>D100+D123</f>
        <v>67457</v>
      </c>
      <c r="E124" s="281">
        <f>E100+E123</f>
        <v>57940</v>
      </c>
      <c r="F124" s="226">
        <f>F100</f>
        <v>2178</v>
      </c>
      <c r="G124" s="180">
        <f>G100</f>
        <v>4980</v>
      </c>
      <c r="H124" s="227">
        <f>H100</f>
        <v>4980</v>
      </c>
      <c r="I124" s="113"/>
      <c r="J124" s="78"/>
      <c r="K124" s="144"/>
      <c r="L124" s="282">
        <f>L100+L123</f>
        <v>57608</v>
      </c>
      <c r="M124" s="280">
        <f>M100+M123</f>
        <v>72437</v>
      </c>
      <c r="N124" s="283">
        <f>N100+N123</f>
        <v>62920</v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2:31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2:31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2:31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2:31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2:31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2:31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2:31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2:31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2:31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pans="2:31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</row>
    <row r="139" spans="2:31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</row>
    <row r="140" spans="2:31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</row>
    <row r="141" spans="2:31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</row>
    <row r="142" spans="2:31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pans="2:31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</row>
    <row r="144" spans="2:31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</row>
    <row r="145" spans="2:31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</row>
    <row r="146" spans="2:31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</row>
    <row r="147" spans="2:31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</row>
    <row r="148" spans="2:31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</row>
    <row r="149" spans="2:31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</row>
    <row r="150" spans="2:31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</row>
    <row r="151" spans="2:31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</row>
    <row r="152" spans="2:31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</row>
    <row r="153" spans="2:31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</row>
    <row r="154" spans="2:31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</row>
    <row r="155" spans="2:31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</row>
    <row r="156" spans="2:31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</row>
    <row r="157" spans="2:31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</row>
    <row r="158" spans="2:31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</row>
    <row r="159" spans="2:31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</row>
    <row r="160" spans="2:31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</row>
    <row r="161" spans="2:31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</row>
    <row r="162" spans="2:31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</row>
    <row r="163" spans="2:31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</row>
    <row r="164" spans="2:31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</row>
    <row r="165" spans="2:31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</row>
    <row r="166" spans="2:31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</row>
    <row r="167" spans="2:31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</row>
    <row r="168" spans="2:31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</row>
    <row r="169" spans="2:31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</row>
    <row r="170" spans="2:31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</row>
    <row r="171" spans="2:31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</row>
    <row r="172" spans="2:31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</row>
    <row r="173" spans="2:31"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</row>
  </sheetData>
  <mergeCells count="9">
    <mergeCell ref="A1:N1"/>
    <mergeCell ref="A2:N2"/>
    <mergeCell ref="A3:N3"/>
    <mergeCell ref="C6:E6"/>
    <mergeCell ref="F6:H6"/>
    <mergeCell ref="I6:K6"/>
    <mergeCell ref="L6:N6"/>
    <mergeCell ref="A6:A7"/>
    <mergeCell ref="B6:B7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3" fitToHeight="2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66FF33"/>
  </sheetPr>
  <dimension ref="A1:AE173"/>
  <sheetViews>
    <sheetView workbookViewId="0">
      <selection sqref="A1:N1"/>
    </sheetView>
  </sheetViews>
  <sheetFormatPr defaultRowHeight="15"/>
  <cols>
    <col min="1" max="1" width="83.42578125" customWidth="1"/>
    <col min="3" max="3" width="9.5703125" bestFit="1" customWidth="1"/>
    <col min="4" max="4" width="12.7109375" customWidth="1"/>
    <col min="5" max="5" width="11.42578125" customWidth="1"/>
    <col min="6" max="6" width="9.7109375" customWidth="1"/>
    <col min="7" max="7" width="8.42578125" customWidth="1"/>
    <col min="8" max="8" width="9.5703125" customWidth="1"/>
    <col min="9" max="9" width="10.28515625" customWidth="1"/>
    <col min="10" max="10" width="10.140625" customWidth="1"/>
    <col min="11" max="11" width="9.5703125" customWidth="1"/>
    <col min="12" max="12" width="10" customWidth="1"/>
    <col min="13" max="13" width="12" customWidth="1"/>
  </cols>
  <sheetData>
    <row r="1" spans="1:14">
      <c r="A1" s="438" t="s">
        <v>473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21" customHeight="1">
      <c r="A2" s="434" t="s">
        <v>737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9"/>
      <c r="M2" s="440"/>
      <c r="N2" s="440"/>
    </row>
    <row r="3" spans="1:14" ht="18.75" customHeight="1">
      <c r="A3" s="436" t="s">
        <v>624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9"/>
      <c r="M3" s="440"/>
      <c r="N3" s="440"/>
    </row>
    <row r="4" spans="1:14" ht="18">
      <c r="A4" s="91"/>
    </row>
    <row r="5" spans="1:14" ht="18">
      <c r="A5" s="91" t="s">
        <v>735</v>
      </c>
    </row>
    <row r="6" spans="1:14" ht="25.5" customHeight="1">
      <c r="A6" s="441" t="s">
        <v>103</v>
      </c>
      <c r="B6" s="443" t="s">
        <v>104</v>
      </c>
      <c r="C6" s="457" t="s">
        <v>655</v>
      </c>
      <c r="D6" s="456"/>
      <c r="E6" s="458"/>
      <c r="F6" s="455" t="s">
        <v>656</v>
      </c>
      <c r="G6" s="456"/>
      <c r="H6" s="456"/>
      <c r="I6" s="457" t="s">
        <v>657</v>
      </c>
      <c r="J6" s="456"/>
      <c r="K6" s="458"/>
      <c r="L6" s="448" t="s">
        <v>731</v>
      </c>
      <c r="M6" s="459"/>
      <c r="N6" s="460"/>
    </row>
    <row r="7" spans="1:14" ht="26.25">
      <c r="A7" s="453"/>
      <c r="B7" s="454"/>
      <c r="C7" s="114" t="s">
        <v>734</v>
      </c>
      <c r="D7" s="3" t="s">
        <v>761</v>
      </c>
      <c r="E7" s="115" t="s">
        <v>762</v>
      </c>
      <c r="F7" s="104" t="s">
        <v>734</v>
      </c>
      <c r="G7" s="3" t="s">
        <v>761</v>
      </c>
      <c r="H7" s="93" t="s">
        <v>762</v>
      </c>
      <c r="I7" s="114" t="s">
        <v>734</v>
      </c>
      <c r="J7" s="3" t="s">
        <v>761</v>
      </c>
      <c r="K7" s="115" t="s">
        <v>762</v>
      </c>
      <c r="L7" s="114" t="s">
        <v>734</v>
      </c>
      <c r="M7" s="3" t="s">
        <v>761</v>
      </c>
      <c r="N7" s="115" t="s">
        <v>762</v>
      </c>
    </row>
    <row r="8" spans="1:14">
      <c r="A8" s="151" t="s">
        <v>105</v>
      </c>
      <c r="B8" s="168" t="s">
        <v>106</v>
      </c>
      <c r="C8" s="116">
        <v>11743</v>
      </c>
      <c r="D8" s="25">
        <v>11821</v>
      </c>
      <c r="E8" s="117">
        <v>11821</v>
      </c>
      <c r="F8" s="105"/>
      <c r="G8" s="25"/>
      <c r="H8" s="136"/>
      <c r="I8" s="145"/>
      <c r="J8" s="25"/>
      <c r="K8" s="117"/>
      <c r="L8" s="116">
        <v>11743</v>
      </c>
      <c r="M8" s="25">
        <v>11821</v>
      </c>
      <c r="N8" s="117">
        <v>11821</v>
      </c>
    </row>
    <row r="9" spans="1:14">
      <c r="A9" s="151" t="s">
        <v>107</v>
      </c>
      <c r="B9" s="169" t="s">
        <v>108</v>
      </c>
      <c r="C9" s="116"/>
      <c r="D9" s="25"/>
      <c r="E9" s="117"/>
      <c r="F9" s="105"/>
      <c r="G9" s="25"/>
      <c r="H9" s="136"/>
      <c r="I9" s="145"/>
      <c r="J9" s="25"/>
      <c r="K9" s="117"/>
      <c r="L9" s="116"/>
      <c r="M9" s="25"/>
      <c r="N9" s="117"/>
    </row>
    <row r="10" spans="1:14">
      <c r="A10" s="151" t="s">
        <v>109</v>
      </c>
      <c r="B10" s="169" t="s">
        <v>110</v>
      </c>
      <c r="C10" s="116"/>
      <c r="D10" s="25"/>
      <c r="E10" s="117"/>
      <c r="F10" s="105"/>
      <c r="G10" s="25"/>
      <c r="H10" s="136"/>
      <c r="I10" s="145"/>
      <c r="J10" s="25"/>
      <c r="K10" s="117"/>
      <c r="L10" s="116"/>
      <c r="M10" s="25"/>
      <c r="N10" s="117"/>
    </row>
    <row r="11" spans="1:14">
      <c r="A11" s="152" t="s">
        <v>111</v>
      </c>
      <c r="B11" s="169" t="s">
        <v>112</v>
      </c>
      <c r="C11" s="116"/>
      <c r="D11" s="25"/>
      <c r="E11" s="117"/>
      <c r="F11" s="105"/>
      <c r="G11" s="25"/>
      <c r="H11" s="136"/>
      <c r="I11" s="145"/>
      <c r="J11" s="25"/>
      <c r="K11" s="117"/>
      <c r="L11" s="116"/>
      <c r="M11" s="25"/>
      <c r="N11" s="117"/>
    </row>
    <row r="12" spans="1:14">
      <c r="A12" s="152" t="s">
        <v>113</v>
      </c>
      <c r="B12" s="169" t="s">
        <v>114</v>
      </c>
      <c r="C12" s="116"/>
      <c r="D12" s="25"/>
      <c r="E12" s="117"/>
      <c r="F12" s="105"/>
      <c r="G12" s="25"/>
      <c r="H12" s="136"/>
      <c r="I12" s="145"/>
      <c r="J12" s="25"/>
      <c r="K12" s="117"/>
      <c r="L12" s="116"/>
      <c r="M12" s="25"/>
      <c r="N12" s="117"/>
    </row>
    <row r="13" spans="1:14">
      <c r="A13" s="152" t="s">
        <v>115</v>
      </c>
      <c r="B13" s="169" t="s">
        <v>116</v>
      </c>
      <c r="C13" s="116"/>
      <c r="D13" s="25"/>
      <c r="E13" s="117"/>
      <c r="F13" s="105"/>
      <c r="G13" s="25"/>
      <c r="H13" s="136"/>
      <c r="I13" s="145"/>
      <c r="J13" s="25"/>
      <c r="K13" s="117"/>
      <c r="L13" s="116"/>
      <c r="M13" s="25"/>
      <c r="N13" s="117"/>
    </row>
    <row r="14" spans="1:14">
      <c r="A14" s="152" t="s">
        <v>117</v>
      </c>
      <c r="B14" s="169" t="s">
        <v>118</v>
      </c>
      <c r="C14" s="116">
        <v>300</v>
      </c>
      <c r="D14" s="25">
        <v>300</v>
      </c>
      <c r="E14" s="117">
        <v>275</v>
      </c>
      <c r="F14" s="105"/>
      <c r="G14" s="25"/>
      <c r="H14" s="136"/>
      <c r="I14" s="145"/>
      <c r="J14" s="25"/>
      <c r="K14" s="117"/>
      <c r="L14" s="116">
        <v>300</v>
      </c>
      <c r="M14" s="25">
        <v>300</v>
      </c>
      <c r="N14" s="117">
        <v>275</v>
      </c>
    </row>
    <row r="15" spans="1:14">
      <c r="A15" s="152" t="s">
        <v>119</v>
      </c>
      <c r="B15" s="169" t="s">
        <v>120</v>
      </c>
      <c r="C15" s="116"/>
      <c r="D15" s="25"/>
      <c r="E15" s="117"/>
      <c r="F15" s="105"/>
      <c r="G15" s="25"/>
      <c r="H15" s="136"/>
      <c r="I15" s="145"/>
      <c r="J15" s="25"/>
      <c r="K15" s="117"/>
      <c r="L15" s="116"/>
      <c r="M15" s="25"/>
      <c r="N15" s="117"/>
    </row>
    <row r="16" spans="1:14">
      <c r="A16" s="101" t="s">
        <v>121</v>
      </c>
      <c r="B16" s="169" t="s">
        <v>122</v>
      </c>
      <c r="C16" s="116">
        <v>264</v>
      </c>
      <c r="D16" s="25">
        <v>182</v>
      </c>
      <c r="E16" s="117">
        <v>175</v>
      </c>
      <c r="F16" s="105"/>
      <c r="G16" s="25"/>
      <c r="H16" s="136"/>
      <c r="I16" s="145"/>
      <c r="J16" s="25"/>
      <c r="K16" s="117"/>
      <c r="L16" s="116">
        <v>264</v>
      </c>
      <c r="M16" s="25">
        <v>182</v>
      </c>
      <c r="N16" s="117">
        <v>175</v>
      </c>
    </row>
    <row r="17" spans="1:14">
      <c r="A17" s="101" t="s">
        <v>123</v>
      </c>
      <c r="B17" s="169" t="s">
        <v>124</v>
      </c>
      <c r="C17" s="116"/>
      <c r="D17" s="25"/>
      <c r="E17" s="117"/>
      <c r="F17" s="105"/>
      <c r="G17" s="25"/>
      <c r="H17" s="136"/>
      <c r="I17" s="145"/>
      <c r="J17" s="25"/>
      <c r="K17" s="117"/>
      <c r="L17" s="116"/>
      <c r="M17" s="25"/>
      <c r="N17" s="117"/>
    </row>
    <row r="18" spans="1:14">
      <c r="A18" s="101" t="s">
        <v>125</v>
      </c>
      <c r="B18" s="169" t="s">
        <v>126</v>
      </c>
      <c r="C18" s="116"/>
      <c r="D18" s="25"/>
      <c r="E18" s="117"/>
      <c r="F18" s="105"/>
      <c r="G18" s="25"/>
      <c r="H18" s="136"/>
      <c r="I18" s="145"/>
      <c r="J18" s="25"/>
      <c r="K18" s="117"/>
      <c r="L18" s="116"/>
      <c r="M18" s="25"/>
      <c r="N18" s="117"/>
    </row>
    <row r="19" spans="1:14">
      <c r="A19" s="101" t="s">
        <v>127</v>
      </c>
      <c r="B19" s="169" t="s">
        <v>128</v>
      </c>
      <c r="C19" s="116"/>
      <c r="D19" s="25"/>
      <c r="E19" s="117"/>
      <c r="F19" s="105"/>
      <c r="G19" s="25"/>
      <c r="H19" s="136"/>
      <c r="I19" s="145"/>
      <c r="J19" s="25"/>
      <c r="K19" s="117"/>
      <c r="L19" s="116"/>
      <c r="M19" s="25"/>
      <c r="N19" s="117"/>
    </row>
    <row r="20" spans="1:14">
      <c r="A20" s="101" t="s">
        <v>515</v>
      </c>
      <c r="B20" s="169" t="s">
        <v>129</v>
      </c>
      <c r="C20" s="116"/>
      <c r="D20" s="25">
        <v>4</v>
      </c>
      <c r="E20" s="117">
        <v>4</v>
      </c>
      <c r="F20" s="105"/>
      <c r="G20" s="25"/>
      <c r="H20" s="136"/>
      <c r="I20" s="145"/>
      <c r="J20" s="25"/>
      <c r="K20" s="117"/>
      <c r="L20" s="116"/>
      <c r="M20" s="25">
        <v>4</v>
      </c>
      <c r="N20" s="117">
        <v>4</v>
      </c>
    </row>
    <row r="21" spans="1:14">
      <c r="A21" s="153" t="s">
        <v>406</v>
      </c>
      <c r="B21" s="170" t="s">
        <v>130</v>
      </c>
      <c r="C21" s="116">
        <f>SUM(C8:C20)</f>
        <v>12307</v>
      </c>
      <c r="D21" s="25">
        <f>D8+D14+D16+D20</f>
        <v>12307</v>
      </c>
      <c r="E21" s="117">
        <f>E8+E14+E16+E20</f>
        <v>12275</v>
      </c>
      <c r="F21" s="105"/>
      <c r="G21" s="25"/>
      <c r="H21" s="136"/>
      <c r="I21" s="145"/>
      <c r="J21" s="25"/>
      <c r="K21" s="117"/>
      <c r="L21" s="116">
        <f>SUM(L8:L20)</f>
        <v>12307</v>
      </c>
      <c r="M21" s="25">
        <f>M8+M14+M16+M20</f>
        <v>12307</v>
      </c>
      <c r="N21" s="117">
        <f>N8+N14+N16+N20</f>
        <v>12275</v>
      </c>
    </row>
    <row r="22" spans="1:14">
      <c r="A22" s="101" t="s">
        <v>131</v>
      </c>
      <c r="B22" s="169" t="s">
        <v>132</v>
      </c>
      <c r="C22" s="116"/>
      <c r="D22" s="25"/>
      <c r="E22" s="117"/>
      <c r="F22" s="105"/>
      <c r="G22" s="25"/>
      <c r="H22" s="136"/>
      <c r="I22" s="145"/>
      <c r="J22" s="25"/>
      <c r="K22" s="117"/>
      <c r="L22" s="116"/>
      <c r="M22" s="25"/>
      <c r="N22" s="117"/>
    </row>
    <row r="23" spans="1:14" ht="33.75" customHeight="1">
      <c r="A23" s="101" t="s">
        <v>133</v>
      </c>
      <c r="B23" s="169" t="s">
        <v>134</v>
      </c>
      <c r="C23" s="116"/>
      <c r="D23" s="25"/>
      <c r="E23" s="117"/>
      <c r="F23" s="105"/>
      <c r="G23" s="25"/>
      <c r="H23" s="136"/>
      <c r="I23" s="145"/>
      <c r="J23" s="25"/>
      <c r="K23" s="117"/>
      <c r="L23" s="116"/>
      <c r="M23" s="25"/>
      <c r="N23" s="117"/>
    </row>
    <row r="24" spans="1:14">
      <c r="A24" s="154" t="s">
        <v>135</v>
      </c>
      <c r="B24" s="169" t="s">
        <v>136</v>
      </c>
      <c r="C24" s="116"/>
      <c r="D24" s="25"/>
      <c r="E24" s="117"/>
      <c r="F24" s="105"/>
      <c r="G24" s="25"/>
      <c r="H24" s="136"/>
      <c r="I24" s="145"/>
      <c r="J24" s="25"/>
      <c r="K24" s="117"/>
      <c r="L24" s="116"/>
      <c r="M24" s="25"/>
      <c r="N24" s="117"/>
    </row>
    <row r="25" spans="1:14">
      <c r="A25" s="102" t="s">
        <v>407</v>
      </c>
      <c r="B25" s="170" t="s">
        <v>137</v>
      </c>
      <c r="C25" s="116">
        <f>SUM(C22:C24)</f>
        <v>0</v>
      </c>
      <c r="D25" s="25"/>
      <c r="E25" s="117"/>
      <c r="F25" s="105"/>
      <c r="G25" s="25"/>
      <c r="H25" s="136"/>
      <c r="I25" s="145"/>
      <c r="J25" s="25"/>
      <c r="K25" s="117"/>
      <c r="L25" s="116">
        <f>SUM(L22:L24)</f>
        <v>0</v>
      </c>
      <c r="M25" s="25"/>
      <c r="N25" s="117"/>
    </row>
    <row r="26" spans="1:14">
      <c r="A26" s="155" t="s">
        <v>545</v>
      </c>
      <c r="B26" s="171" t="s">
        <v>138</v>
      </c>
      <c r="C26" s="118">
        <f>C21+C25</f>
        <v>12307</v>
      </c>
      <c r="D26" s="98">
        <f>D21</f>
        <v>12307</v>
      </c>
      <c r="E26" s="119">
        <f>E21</f>
        <v>12275</v>
      </c>
      <c r="F26" s="105"/>
      <c r="G26" s="25"/>
      <c r="H26" s="136"/>
      <c r="I26" s="145"/>
      <c r="J26" s="25"/>
      <c r="K26" s="117"/>
      <c r="L26" s="118">
        <f>L21+L25</f>
        <v>12307</v>
      </c>
      <c r="M26" s="98">
        <f>M21</f>
        <v>12307</v>
      </c>
      <c r="N26" s="119">
        <f>N21</f>
        <v>12275</v>
      </c>
    </row>
    <row r="27" spans="1:14">
      <c r="A27" s="103" t="s">
        <v>516</v>
      </c>
      <c r="B27" s="171" t="s">
        <v>139</v>
      </c>
      <c r="C27" s="118">
        <v>3315</v>
      </c>
      <c r="D27" s="98">
        <v>3315</v>
      </c>
      <c r="E27" s="119">
        <v>3291</v>
      </c>
      <c r="F27" s="105"/>
      <c r="G27" s="25"/>
      <c r="H27" s="136"/>
      <c r="I27" s="145"/>
      <c r="J27" s="25"/>
      <c r="K27" s="117"/>
      <c r="L27" s="118">
        <v>3315</v>
      </c>
      <c r="M27" s="98">
        <v>3315</v>
      </c>
      <c r="N27" s="119">
        <v>3291</v>
      </c>
    </row>
    <row r="28" spans="1:14">
      <c r="A28" s="101" t="s">
        <v>140</v>
      </c>
      <c r="B28" s="169" t="s">
        <v>141</v>
      </c>
      <c r="C28" s="116">
        <v>70</v>
      </c>
      <c r="D28" s="25">
        <v>70</v>
      </c>
      <c r="E28" s="117">
        <v>6</v>
      </c>
      <c r="F28" s="105"/>
      <c r="G28" s="25"/>
      <c r="H28" s="136"/>
      <c r="I28" s="145"/>
      <c r="J28" s="25"/>
      <c r="K28" s="117"/>
      <c r="L28" s="116">
        <v>70</v>
      </c>
      <c r="M28" s="25">
        <v>70</v>
      </c>
      <c r="N28" s="117">
        <v>6</v>
      </c>
    </row>
    <row r="29" spans="1:14">
      <c r="A29" s="101" t="s">
        <v>142</v>
      </c>
      <c r="B29" s="169" t="s">
        <v>143</v>
      </c>
      <c r="C29" s="116">
        <v>260</v>
      </c>
      <c r="D29" s="25">
        <v>260</v>
      </c>
      <c r="E29" s="117">
        <v>142</v>
      </c>
      <c r="F29" s="105"/>
      <c r="G29" s="25"/>
      <c r="H29" s="136"/>
      <c r="I29" s="145"/>
      <c r="J29" s="25"/>
      <c r="K29" s="117"/>
      <c r="L29" s="116">
        <v>260</v>
      </c>
      <c r="M29" s="25">
        <v>260</v>
      </c>
      <c r="N29" s="117">
        <v>142</v>
      </c>
    </row>
    <row r="30" spans="1:14">
      <c r="A30" s="101" t="s">
        <v>144</v>
      </c>
      <c r="B30" s="169" t="s">
        <v>145</v>
      </c>
      <c r="C30" s="116"/>
      <c r="D30" s="25"/>
      <c r="E30" s="117"/>
      <c r="F30" s="105"/>
      <c r="G30" s="25"/>
      <c r="H30" s="136"/>
      <c r="I30" s="145"/>
      <c r="J30" s="25"/>
      <c r="K30" s="117"/>
      <c r="L30" s="116"/>
      <c r="M30" s="25"/>
      <c r="N30" s="117"/>
    </row>
    <row r="31" spans="1:14">
      <c r="A31" s="102" t="s">
        <v>408</v>
      </c>
      <c r="B31" s="170" t="s">
        <v>146</v>
      </c>
      <c r="C31" s="116">
        <f>SUM(C28:C30)</f>
        <v>330</v>
      </c>
      <c r="D31" s="25">
        <f>D28+D29</f>
        <v>330</v>
      </c>
      <c r="E31" s="117">
        <f>E28+E29</f>
        <v>148</v>
      </c>
      <c r="F31" s="105"/>
      <c r="G31" s="25"/>
      <c r="H31" s="136"/>
      <c r="I31" s="145"/>
      <c r="J31" s="25"/>
      <c r="K31" s="117"/>
      <c r="L31" s="116">
        <f>SUM(L28:L30)</f>
        <v>330</v>
      </c>
      <c r="M31" s="25">
        <f>M28+M29</f>
        <v>330</v>
      </c>
      <c r="N31" s="117">
        <f>N28+N29</f>
        <v>148</v>
      </c>
    </row>
    <row r="32" spans="1:14">
      <c r="A32" s="101" t="s">
        <v>147</v>
      </c>
      <c r="B32" s="169" t="s">
        <v>148</v>
      </c>
      <c r="C32" s="116"/>
      <c r="D32" s="25"/>
      <c r="E32" s="117"/>
      <c r="F32" s="105"/>
      <c r="G32" s="25"/>
      <c r="H32" s="136"/>
      <c r="I32" s="145"/>
      <c r="J32" s="25"/>
      <c r="K32" s="117"/>
      <c r="L32" s="116"/>
      <c r="M32" s="25"/>
      <c r="N32" s="117"/>
    </row>
    <row r="33" spans="1:14">
      <c r="A33" s="101" t="s">
        <v>149</v>
      </c>
      <c r="B33" s="169" t="s">
        <v>150</v>
      </c>
      <c r="C33" s="116">
        <v>80</v>
      </c>
      <c r="D33" s="25">
        <v>80</v>
      </c>
      <c r="E33" s="117">
        <v>16</v>
      </c>
      <c r="F33" s="105"/>
      <c r="G33" s="25"/>
      <c r="H33" s="136"/>
      <c r="I33" s="145"/>
      <c r="J33" s="25"/>
      <c r="K33" s="117"/>
      <c r="L33" s="116">
        <v>80</v>
      </c>
      <c r="M33" s="25">
        <v>80</v>
      </c>
      <c r="N33" s="117">
        <v>16</v>
      </c>
    </row>
    <row r="34" spans="1:14" ht="15" customHeight="1">
      <c r="A34" s="102" t="s">
        <v>546</v>
      </c>
      <c r="B34" s="170" t="s">
        <v>151</v>
      </c>
      <c r="C34" s="116">
        <f>SUM(C32:C33)</f>
        <v>80</v>
      </c>
      <c r="D34" s="25">
        <f>D33</f>
        <v>80</v>
      </c>
      <c r="E34" s="117">
        <f>E33</f>
        <v>16</v>
      </c>
      <c r="F34" s="105"/>
      <c r="G34" s="25"/>
      <c r="H34" s="136"/>
      <c r="I34" s="145"/>
      <c r="J34" s="25"/>
      <c r="K34" s="117"/>
      <c r="L34" s="116">
        <f>SUM(L32:L33)</f>
        <v>80</v>
      </c>
      <c r="M34" s="25">
        <f>M33</f>
        <v>80</v>
      </c>
      <c r="N34" s="117">
        <f>N33</f>
        <v>16</v>
      </c>
    </row>
    <row r="35" spans="1:14">
      <c r="A35" s="101" t="s">
        <v>152</v>
      </c>
      <c r="B35" s="169" t="s">
        <v>153</v>
      </c>
      <c r="C35" s="116">
        <v>1220</v>
      </c>
      <c r="D35" s="25">
        <v>1193</v>
      </c>
      <c r="E35" s="117">
        <v>1150</v>
      </c>
      <c r="F35" s="105"/>
      <c r="G35" s="25"/>
      <c r="H35" s="136"/>
      <c r="I35" s="145"/>
      <c r="J35" s="25"/>
      <c r="K35" s="117"/>
      <c r="L35" s="116">
        <v>1220</v>
      </c>
      <c r="M35" s="25">
        <v>1193</v>
      </c>
      <c r="N35" s="117">
        <v>1150</v>
      </c>
    </row>
    <row r="36" spans="1:14">
      <c r="A36" s="101" t="s">
        <v>154</v>
      </c>
      <c r="B36" s="169" t="s">
        <v>155</v>
      </c>
      <c r="C36" s="116"/>
      <c r="D36" s="25"/>
      <c r="E36" s="117"/>
      <c r="F36" s="105"/>
      <c r="G36" s="25"/>
      <c r="H36" s="136"/>
      <c r="I36" s="145"/>
      <c r="J36" s="25"/>
      <c r="K36" s="117"/>
      <c r="L36" s="116"/>
      <c r="M36" s="25"/>
      <c r="N36" s="117"/>
    </row>
    <row r="37" spans="1:14">
      <c r="A37" s="101" t="s">
        <v>517</v>
      </c>
      <c r="B37" s="169" t="s">
        <v>156</v>
      </c>
      <c r="C37" s="116"/>
      <c r="D37" s="25">
        <v>27</v>
      </c>
      <c r="E37" s="117">
        <v>27</v>
      </c>
      <c r="F37" s="105"/>
      <c r="G37" s="25"/>
      <c r="H37" s="136"/>
      <c r="I37" s="145"/>
      <c r="J37" s="25"/>
      <c r="K37" s="117"/>
      <c r="L37" s="116"/>
      <c r="M37" s="25">
        <v>27</v>
      </c>
      <c r="N37" s="117">
        <v>27</v>
      </c>
    </row>
    <row r="38" spans="1:14">
      <c r="A38" s="101" t="s">
        <v>157</v>
      </c>
      <c r="B38" s="169" t="s">
        <v>158</v>
      </c>
      <c r="C38" s="116">
        <v>100</v>
      </c>
      <c r="D38" s="25">
        <v>38</v>
      </c>
      <c r="E38" s="117">
        <v>0</v>
      </c>
      <c r="F38" s="105"/>
      <c r="G38" s="25"/>
      <c r="H38" s="136"/>
      <c r="I38" s="145"/>
      <c r="J38" s="25"/>
      <c r="K38" s="117"/>
      <c r="L38" s="116">
        <v>100</v>
      </c>
      <c r="M38" s="25">
        <v>38</v>
      </c>
      <c r="N38" s="117">
        <v>0</v>
      </c>
    </row>
    <row r="39" spans="1:14">
      <c r="A39" s="156" t="s">
        <v>518</v>
      </c>
      <c r="B39" s="169" t="s">
        <v>159</v>
      </c>
      <c r="C39" s="116"/>
      <c r="D39" s="25"/>
      <c r="E39" s="117"/>
      <c r="F39" s="105"/>
      <c r="G39" s="25"/>
      <c r="H39" s="136"/>
      <c r="I39" s="145"/>
      <c r="J39" s="25"/>
      <c r="K39" s="117"/>
      <c r="L39" s="116"/>
      <c r="M39" s="25"/>
      <c r="N39" s="117"/>
    </row>
    <row r="40" spans="1:14">
      <c r="A40" s="154" t="s">
        <v>160</v>
      </c>
      <c r="B40" s="169" t="s">
        <v>161</v>
      </c>
      <c r="C40" s="116"/>
      <c r="D40" s="25"/>
      <c r="E40" s="117"/>
      <c r="F40" s="105"/>
      <c r="G40" s="25"/>
      <c r="H40" s="136"/>
      <c r="I40" s="145"/>
      <c r="J40" s="25"/>
      <c r="K40" s="117"/>
      <c r="L40" s="116"/>
      <c r="M40" s="25"/>
      <c r="N40" s="117"/>
    </row>
    <row r="41" spans="1:14">
      <c r="A41" s="101" t="s">
        <v>519</v>
      </c>
      <c r="B41" s="169" t="s">
        <v>162</v>
      </c>
      <c r="C41" s="116">
        <v>50</v>
      </c>
      <c r="D41" s="25">
        <v>112</v>
      </c>
      <c r="E41" s="117">
        <v>112</v>
      </c>
      <c r="F41" s="105"/>
      <c r="G41" s="25"/>
      <c r="H41" s="136"/>
      <c r="I41" s="145"/>
      <c r="J41" s="25"/>
      <c r="K41" s="117"/>
      <c r="L41" s="116">
        <v>50</v>
      </c>
      <c r="M41" s="25">
        <v>112</v>
      </c>
      <c r="N41" s="117">
        <v>112</v>
      </c>
    </row>
    <row r="42" spans="1:14">
      <c r="A42" s="102" t="s">
        <v>409</v>
      </c>
      <c r="B42" s="170" t="s">
        <v>163</v>
      </c>
      <c r="C42" s="116">
        <f>SUM(C35:C41)</f>
        <v>1370</v>
      </c>
      <c r="D42" s="25">
        <f>D35+D37+D41+D38</f>
        <v>1370</v>
      </c>
      <c r="E42" s="117">
        <f>E35+E37+E41</f>
        <v>1289</v>
      </c>
      <c r="F42" s="105"/>
      <c r="G42" s="25"/>
      <c r="H42" s="136"/>
      <c r="I42" s="145"/>
      <c r="J42" s="25"/>
      <c r="K42" s="117"/>
      <c r="L42" s="116">
        <f>SUM(L35:L41)</f>
        <v>1370</v>
      </c>
      <c r="M42" s="25">
        <f>M35+M37+M41+M38</f>
        <v>1370</v>
      </c>
      <c r="N42" s="117">
        <f>N35+N37+N41</f>
        <v>1289</v>
      </c>
    </row>
    <row r="43" spans="1:14">
      <c r="A43" s="101" t="s">
        <v>164</v>
      </c>
      <c r="B43" s="169" t="s">
        <v>165</v>
      </c>
      <c r="C43" s="116"/>
      <c r="D43" s="25"/>
      <c r="E43" s="117"/>
      <c r="F43" s="105"/>
      <c r="G43" s="25"/>
      <c r="H43" s="136"/>
      <c r="I43" s="145"/>
      <c r="J43" s="25"/>
      <c r="K43" s="117"/>
      <c r="L43" s="116"/>
      <c r="M43" s="25"/>
      <c r="N43" s="117"/>
    </row>
    <row r="44" spans="1:14">
      <c r="A44" s="101" t="s">
        <v>166</v>
      </c>
      <c r="B44" s="169" t="s">
        <v>167</v>
      </c>
      <c r="C44" s="116"/>
      <c r="D44" s="25"/>
      <c r="E44" s="117"/>
      <c r="F44" s="105"/>
      <c r="G44" s="25"/>
      <c r="H44" s="136"/>
      <c r="I44" s="145"/>
      <c r="J44" s="25"/>
      <c r="K44" s="117"/>
      <c r="L44" s="116"/>
      <c r="M44" s="25"/>
      <c r="N44" s="117"/>
    </row>
    <row r="45" spans="1:14">
      <c r="A45" s="102" t="s">
        <v>410</v>
      </c>
      <c r="B45" s="170" t="s">
        <v>168</v>
      </c>
      <c r="C45" s="116"/>
      <c r="D45" s="25"/>
      <c r="E45" s="117"/>
      <c r="F45" s="105"/>
      <c r="G45" s="25"/>
      <c r="H45" s="136"/>
      <c r="I45" s="145"/>
      <c r="J45" s="25"/>
      <c r="K45" s="117"/>
      <c r="L45" s="116">
        <f>SUM(L43:L44)</f>
        <v>0</v>
      </c>
      <c r="M45" s="25"/>
      <c r="N45" s="117"/>
    </row>
    <row r="46" spans="1:14">
      <c r="A46" s="101" t="s">
        <v>169</v>
      </c>
      <c r="B46" s="169" t="s">
        <v>170</v>
      </c>
      <c r="C46" s="116"/>
      <c r="D46" s="25">
        <v>496</v>
      </c>
      <c r="E46" s="117">
        <v>381</v>
      </c>
      <c r="F46" s="105"/>
      <c r="G46" s="25"/>
      <c r="H46" s="136"/>
      <c r="I46" s="145"/>
      <c r="J46" s="25"/>
      <c r="K46" s="117"/>
      <c r="L46" s="116"/>
      <c r="M46" s="25">
        <v>496</v>
      </c>
      <c r="N46" s="117">
        <v>381</v>
      </c>
    </row>
    <row r="47" spans="1:14">
      <c r="A47" s="101" t="s">
        <v>171</v>
      </c>
      <c r="B47" s="169" t="s">
        <v>172</v>
      </c>
      <c r="C47" s="116">
        <v>480</v>
      </c>
      <c r="D47" s="25"/>
      <c r="E47" s="117"/>
      <c r="F47" s="105"/>
      <c r="G47" s="25"/>
      <c r="H47" s="136"/>
      <c r="I47" s="145"/>
      <c r="J47" s="25"/>
      <c r="K47" s="117"/>
      <c r="L47" s="116">
        <v>480</v>
      </c>
      <c r="M47" s="25"/>
      <c r="N47" s="117"/>
    </row>
    <row r="48" spans="1:14">
      <c r="A48" s="101" t="s">
        <v>520</v>
      </c>
      <c r="B48" s="169" t="s">
        <v>173</v>
      </c>
      <c r="C48" s="116"/>
      <c r="D48" s="25"/>
      <c r="E48" s="117"/>
      <c r="F48" s="105"/>
      <c r="G48" s="25"/>
      <c r="H48" s="136"/>
      <c r="I48" s="145"/>
      <c r="J48" s="25"/>
      <c r="K48" s="117"/>
      <c r="L48" s="116"/>
      <c r="M48" s="25"/>
      <c r="N48" s="117"/>
    </row>
    <row r="49" spans="1:14">
      <c r="A49" s="101" t="s">
        <v>521</v>
      </c>
      <c r="B49" s="169" t="s">
        <v>174</v>
      </c>
      <c r="C49" s="116"/>
      <c r="D49" s="25"/>
      <c r="E49" s="117"/>
      <c r="F49" s="105"/>
      <c r="G49" s="25"/>
      <c r="H49" s="136"/>
      <c r="I49" s="145"/>
      <c r="J49" s="25"/>
      <c r="K49" s="117"/>
      <c r="L49" s="116"/>
      <c r="M49" s="25"/>
      <c r="N49" s="117"/>
    </row>
    <row r="50" spans="1:14">
      <c r="A50" s="101" t="s">
        <v>175</v>
      </c>
      <c r="B50" s="169" t="s">
        <v>176</v>
      </c>
      <c r="C50" s="116"/>
      <c r="D50" s="25"/>
      <c r="E50" s="117"/>
      <c r="F50" s="105"/>
      <c r="G50" s="25"/>
      <c r="H50" s="136"/>
      <c r="I50" s="145"/>
      <c r="J50" s="25"/>
      <c r="K50" s="117"/>
      <c r="L50" s="116"/>
      <c r="M50" s="25"/>
      <c r="N50" s="117"/>
    </row>
    <row r="51" spans="1:14">
      <c r="A51" s="102" t="s">
        <v>411</v>
      </c>
      <c r="B51" s="170" t="s">
        <v>177</v>
      </c>
      <c r="C51" s="116">
        <f>SUM(C46:C50)</f>
        <v>480</v>
      </c>
      <c r="D51" s="25">
        <f>D46</f>
        <v>496</v>
      </c>
      <c r="E51" s="117">
        <f>E46</f>
        <v>381</v>
      </c>
      <c r="F51" s="105"/>
      <c r="G51" s="25"/>
      <c r="H51" s="136"/>
      <c r="I51" s="145"/>
      <c r="J51" s="25"/>
      <c r="K51" s="117"/>
      <c r="L51" s="116">
        <f>SUM(L46:L50)</f>
        <v>480</v>
      </c>
      <c r="M51" s="25">
        <f>M46</f>
        <v>496</v>
      </c>
      <c r="N51" s="117">
        <f>N46</f>
        <v>381</v>
      </c>
    </row>
    <row r="52" spans="1:14">
      <c r="A52" s="103" t="s">
        <v>412</v>
      </c>
      <c r="B52" s="171" t="s">
        <v>178</v>
      </c>
      <c r="C52" s="118">
        <f>C51+C45+C42+C34+C31</f>
        <v>2260</v>
      </c>
      <c r="D52" s="98">
        <f>D51+D45+D42+D34+D31</f>
        <v>2276</v>
      </c>
      <c r="E52" s="119">
        <f>E51+E45+E42+E34+E31</f>
        <v>1834</v>
      </c>
      <c r="F52" s="105"/>
      <c r="G52" s="25"/>
      <c r="H52" s="136"/>
      <c r="I52" s="145"/>
      <c r="J52" s="25"/>
      <c r="K52" s="117"/>
      <c r="L52" s="118">
        <f>L51+L45+L42+L34+L31</f>
        <v>2260</v>
      </c>
      <c r="M52" s="98">
        <f>M51+M45+M42+M34+M31</f>
        <v>2276</v>
      </c>
      <c r="N52" s="119">
        <f>N51+N45+N42+N34+N31</f>
        <v>1834</v>
      </c>
    </row>
    <row r="53" spans="1:14">
      <c r="A53" s="139" t="s">
        <v>179</v>
      </c>
      <c r="B53" s="169" t="s">
        <v>180</v>
      </c>
      <c r="C53" s="116"/>
      <c r="D53" s="25"/>
      <c r="E53" s="117"/>
      <c r="F53" s="105"/>
      <c r="G53" s="25"/>
      <c r="H53" s="136"/>
      <c r="I53" s="145"/>
      <c r="J53" s="25"/>
      <c r="K53" s="117"/>
      <c r="L53" s="116"/>
      <c r="M53" s="25"/>
      <c r="N53" s="117"/>
    </row>
    <row r="54" spans="1:14">
      <c r="A54" s="139" t="s">
        <v>413</v>
      </c>
      <c r="B54" s="169" t="s">
        <v>181</v>
      </c>
      <c r="C54" s="116"/>
      <c r="D54" s="25"/>
      <c r="E54" s="117"/>
      <c r="F54" s="105"/>
      <c r="G54" s="25"/>
      <c r="H54" s="136"/>
      <c r="I54" s="145"/>
      <c r="J54" s="25"/>
      <c r="K54" s="117"/>
      <c r="L54" s="116"/>
      <c r="M54" s="25"/>
      <c r="N54" s="117"/>
    </row>
    <row r="55" spans="1:14">
      <c r="A55" s="157" t="s">
        <v>522</v>
      </c>
      <c r="B55" s="169" t="s">
        <v>182</v>
      </c>
      <c r="C55" s="116"/>
      <c r="D55" s="25"/>
      <c r="E55" s="117"/>
      <c r="F55" s="105"/>
      <c r="G55" s="25"/>
      <c r="H55" s="136"/>
      <c r="I55" s="145"/>
      <c r="J55" s="25"/>
      <c r="K55" s="117"/>
      <c r="L55" s="116"/>
      <c r="M55" s="25"/>
      <c r="N55" s="117"/>
    </row>
    <row r="56" spans="1:14">
      <c r="A56" s="157" t="s">
        <v>523</v>
      </c>
      <c r="B56" s="169" t="s">
        <v>183</v>
      </c>
      <c r="C56" s="116"/>
      <c r="D56" s="25"/>
      <c r="E56" s="117"/>
      <c r="F56" s="105"/>
      <c r="G56" s="25"/>
      <c r="H56" s="136"/>
      <c r="I56" s="145"/>
      <c r="J56" s="25"/>
      <c r="K56" s="117"/>
      <c r="L56" s="116"/>
      <c r="M56" s="25"/>
      <c r="N56" s="117"/>
    </row>
    <row r="57" spans="1:14">
      <c r="A57" s="157" t="s">
        <v>524</v>
      </c>
      <c r="B57" s="169" t="s">
        <v>184</v>
      </c>
      <c r="C57" s="116"/>
      <c r="D57" s="25"/>
      <c r="E57" s="117"/>
      <c r="F57" s="105"/>
      <c r="G57" s="25"/>
      <c r="H57" s="136"/>
      <c r="I57" s="145"/>
      <c r="J57" s="25"/>
      <c r="K57" s="117"/>
      <c r="L57" s="116"/>
      <c r="M57" s="25"/>
      <c r="N57" s="117"/>
    </row>
    <row r="58" spans="1:14">
      <c r="A58" s="139" t="s">
        <v>525</v>
      </c>
      <c r="B58" s="169" t="s">
        <v>185</v>
      </c>
      <c r="C58" s="116"/>
      <c r="D58" s="25"/>
      <c r="E58" s="117"/>
      <c r="F58" s="105"/>
      <c r="G58" s="25"/>
      <c r="H58" s="136"/>
      <c r="I58" s="145"/>
      <c r="J58" s="25"/>
      <c r="K58" s="117"/>
      <c r="L58" s="116"/>
      <c r="M58" s="25"/>
      <c r="N58" s="117"/>
    </row>
    <row r="59" spans="1:14">
      <c r="A59" s="139" t="s">
        <v>526</v>
      </c>
      <c r="B59" s="169" t="s">
        <v>186</v>
      </c>
      <c r="C59" s="116"/>
      <c r="D59" s="25"/>
      <c r="E59" s="117"/>
      <c r="F59" s="105"/>
      <c r="G59" s="25"/>
      <c r="H59" s="136"/>
      <c r="I59" s="145"/>
      <c r="J59" s="25"/>
      <c r="K59" s="117"/>
      <c r="L59" s="116"/>
      <c r="M59" s="25"/>
      <c r="N59" s="117"/>
    </row>
    <row r="60" spans="1:14">
      <c r="A60" s="139" t="s">
        <v>527</v>
      </c>
      <c r="B60" s="169" t="s">
        <v>187</v>
      </c>
      <c r="C60" s="116"/>
      <c r="D60" s="25"/>
      <c r="E60" s="117"/>
      <c r="F60" s="105"/>
      <c r="G60" s="25"/>
      <c r="H60" s="136"/>
      <c r="I60" s="145"/>
      <c r="J60" s="25"/>
      <c r="K60" s="117"/>
      <c r="L60" s="116"/>
      <c r="M60" s="25"/>
      <c r="N60" s="117"/>
    </row>
    <row r="61" spans="1:14">
      <c r="A61" s="158" t="s">
        <v>442</v>
      </c>
      <c r="B61" s="171" t="s">
        <v>188</v>
      </c>
      <c r="C61" s="116"/>
      <c r="D61" s="25"/>
      <c r="E61" s="117"/>
      <c r="F61" s="105"/>
      <c r="G61" s="25"/>
      <c r="H61" s="136"/>
      <c r="I61" s="145"/>
      <c r="J61" s="25"/>
      <c r="K61" s="117"/>
      <c r="L61" s="116"/>
      <c r="M61" s="25"/>
      <c r="N61" s="117"/>
    </row>
    <row r="62" spans="1:14">
      <c r="A62" s="159" t="s">
        <v>528</v>
      </c>
      <c r="B62" s="169" t="s">
        <v>189</v>
      </c>
      <c r="C62" s="116"/>
      <c r="D62" s="25"/>
      <c r="E62" s="117"/>
      <c r="F62" s="105"/>
      <c r="G62" s="25"/>
      <c r="H62" s="136"/>
      <c r="I62" s="145"/>
      <c r="J62" s="25"/>
      <c r="K62" s="117"/>
      <c r="L62" s="116"/>
      <c r="M62" s="25"/>
      <c r="N62" s="117"/>
    </row>
    <row r="63" spans="1:14">
      <c r="A63" s="159" t="s">
        <v>190</v>
      </c>
      <c r="B63" s="169" t="s">
        <v>191</v>
      </c>
      <c r="C63" s="116"/>
      <c r="D63" s="25"/>
      <c r="E63" s="117"/>
      <c r="F63" s="105"/>
      <c r="G63" s="25"/>
      <c r="H63" s="136"/>
      <c r="I63" s="145"/>
      <c r="J63" s="25"/>
      <c r="K63" s="117"/>
      <c r="L63" s="116"/>
      <c r="M63" s="25"/>
      <c r="N63" s="117"/>
    </row>
    <row r="64" spans="1:14" ht="30">
      <c r="A64" s="159" t="s">
        <v>192</v>
      </c>
      <c r="B64" s="169" t="s">
        <v>193</v>
      </c>
      <c r="C64" s="116"/>
      <c r="D64" s="25"/>
      <c r="E64" s="117"/>
      <c r="F64" s="105"/>
      <c r="G64" s="25"/>
      <c r="H64" s="136"/>
      <c r="I64" s="145"/>
      <c r="J64" s="25"/>
      <c r="K64" s="117"/>
      <c r="L64" s="116"/>
      <c r="M64" s="25"/>
      <c r="N64" s="117"/>
    </row>
    <row r="65" spans="1:14" ht="30">
      <c r="A65" s="159" t="s">
        <v>443</v>
      </c>
      <c r="B65" s="169" t="s">
        <v>194</v>
      </c>
      <c r="C65" s="116"/>
      <c r="D65" s="25"/>
      <c r="E65" s="117"/>
      <c r="F65" s="105"/>
      <c r="G65" s="25"/>
      <c r="H65" s="136"/>
      <c r="I65" s="145"/>
      <c r="J65" s="25"/>
      <c r="K65" s="117"/>
      <c r="L65" s="116"/>
      <c r="M65" s="25"/>
      <c r="N65" s="117"/>
    </row>
    <row r="66" spans="1:14" ht="30">
      <c r="A66" s="159" t="s">
        <v>529</v>
      </c>
      <c r="B66" s="169" t="s">
        <v>195</v>
      </c>
      <c r="C66" s="116"/>
      <c r="D66" s="25"/>
      <c r="E66" s="117"/>
      <c r="F66" s="105"/>
      <c r="G66" s="25"/>
      <c r="H66" s="136"/>
      <c r="I66" s="145"/>
      <c r="J66" s="25"/>
      <c r="K66" s="117"/>
      <c r="L66" s="116"/>
      <c r="M66" s="25"/>
      <c r="N66" s="117"/>
    </row>
    <row r="67" spans="1:14">
      <c r="A67" s="159" t="s">
        <v>492</v>
      </c>
      <c r="B67" s="169" t="s">
        <v>196</v>
      </c>
      <c r="C67" s="116"/>
      <c r="D67" s="25"/>
      <c r="E67" s="117"/>
      <c r="F67" s="105"/>
      <c r="G67" s="25"/>
      <c r="H67" s="136"/>
      <c r="I67" s="145"/>
      <c r="J67" s="25"/>
      <c r="K67" s="117"/>
      <c r="L67" s="116"/>
      <c r="M67" s="25"/>
      <c r="N67" s="117"/>
    </row>
    <row r="68" spans="1:14" ht="30">
      <c r="A68" s="159" t="s">
        <v>530</v>
      </c>
      <c r="B68" s="169" t="s">
        <v>197</v>
      </c>
      <c r="C68" s="116"/>
      <c r="D68" s="25"/>
      <c r="E68" s="117"/>
      <c r="F68" s="105"/>
      <c r="G68" s="25"/>
      <c r="H68" s="136"/>
      <c r="I68" s="145"/>
      <c r="J68" s="25"/>
      <c r="K68" s="117"/>
      <c r="L68" s="116"/>
      <c r="M68" s="25"/>
      <c r="N68" s="117"/>
    </row>
    <row r="69" spans="1:14" ht="30">
      <c r="A69" s="159" t="s">
        <v>531</v>
      </c>
      <c r="B69" s="169" t="s">
        <v>198</v>
      </c>
      <c r="C69" s="116"/>
      <c r="D69" s="25"/>
      <c r="E69" s="117"/>
      <c r="F69" s="105"/>
      <c r="G69" s="25"/>
      <c r="H69" s="136"/>
      <c r="I69" s="145"/>
      <c r="J69" s="25"/>
      <c r="K69" s="117"/>
      <c r="L69" s="116"/>
      <c r="M69" s="25"/>
      <c r="N69" s="117"/>
    </row>
    <row r="70" spans="1:14">
      <c r="A70" s="159" t="s">
        <v>199</v>
      </c>
      <c r="B70" s="169" t="s">
        <v>200</v>
      </c>
      <c r="C70" s="116"/>
      <c r="D70" s="25"/>
      <c r="E70" s="117"/>
      <c r="F70" s="105"/>
      <c r="G70" s="25"/>
      <c r="H70" s="136"/>
      <c r="I70" s="145"/>
      <c r="J70" s="25"/>
      <c r="K70" s="117"/>
      <c r="L70" s="116"/>
      <c r="M70" s="25"/>
      <c r="N70" s="117"/>
    </row>
    <row r="71" spans="1:14">
      <c r="A71" s="160" t="s">
        <v>201</v>
      </c>
      <c r="B71" s="169" t="s">
        <v>202</v>
      </c>
      <c r="C71" s="116"/>
      <c r="D71" s="25"/>
      <c r="E71" s="117"/>
      <c r="F71" s="105"/>
      <c r="G71" s="25"/>
      <c r="H71" s="136"/>
      <c r="I71" s="145"/>
      <c r="J71" s="25"/>
      <c r="K71" s="117"/>
      <c r="L71" s="116"/>
      <c r="M71" s="25"/>
      <c r="N71" s="117"/>
    </row>
    <row r="72" spans="1:14">
      <c r="A72" s="159" t="s">
        <v>532</v>
      </c>
      <c r="B72" s="169" t="s">
        <v>203</v>
      </c>
      <c r="C72" s="116"/>
      <c r="D72" s="25"/>
      <c r="E72" s="117"/>
      <c r="F72" s="105"/>
      <c r="G72" s="25"/>
      <c r="H72" s="136"/>
      <c r="I72" s="145"/>
      <c r="J72" s="25"/>
      <c r="K72" s="117"/>
      <c r="L72" s="116"/>
      <c r="M72" s="25"/>
      <c r="N72" s="117"/>
    </row>
    <row r="73" spans="1:14">
      <c r="A73" s="160" t="s">
        <v>686</v>
      </c>
      <c r="B73" s="169" t="s">
        <v>204</v>
      </c>
      <c r="C73" s="116"/>
      <c r="D73" s="25"/>
      <c r="E73" s="117"/>
      <c r="F73" s="105"/>
      <c r="G73" s="25"/>
      <c r="H73" s="136"/>
      <c r="I73" s="145"/>
      <c r="J73" s="25"/>
      <c r="K73" s="117"/>
      <c r="L73" s="116"/>
      <c r="M73" s="25"/>
      <c r="N73" s="117"/>
    </row>
    <row r="74" spans="1:14">
      <c r="A74" s="160" t="s">
        <v>687</v>
      </c>
      <c r="B74" s="169" t="s">
        <v>204</v>
      </c>
      <c r="C74" s="116"/>
      <c r="D74" s="25"/>
      <c r="E74" s="117"/>
      <c r="F74" s="105"/>
      <c r="G74" s="25"/>
      <c r="H74" s="136"/>
      <c r="I74" s="145"/>
      <c r="J74" s="25"/>
      <c r="K74" s="117"/>
      <c r="L74" s="116"/>
      <c r="M74" s="25"/>
      <c r="N74" s="117"/>
    </row>
    <row r="75" spans="1:14">
      <c r="A75" s="158" t="s">
        <v>495</v>
      </c>
      <c r="B75" s="171" t="s">
        <v>205</v>
      </c>
      <c r="C75" s="116"/>
      <c r="D75" s="25"/>
      <c r="E75" s="117"/>
      <c r="F75" s="105"/>
      <c r="G75" s="25"/>
      <c r="H75" s="136"/>
      <c r="I75" s="145"/>
      <c r="J75" s="25"/>
      <c r="K75" s="117"/>
      <c r="L75" s="116"/>
      <c r="M75" s="25"/>
      <c r="N75" s="117"/>
    </row>
    <row r="76" spans="1:14" ht="15.75">
      <c r="A76" s="161" t="s">
        <v>654</v>
      </c>
      <c r="B76" s="172"/>
      <c r="C76" s="121">
        <f>C52+C27+C26</f>
        <v>17882</v>
      </c>
      <c r="D76" s="72">
        <f>D52+D27+D26</f>
        <v>17898</v>
      </c>
      <c r="E76" s="120">
        <f>E52+E26+E27</f>
        <v>17400</v>
      </c>
      <c r="F76" s="106"/>
      <c r="G76" s="72"/>
      <c r="H76" s="137"/>
      <c r="I76" s="146"/>
      <c r="J76" s="72"/>
      <c r="K76" s="120"/>
      <c r="L76" s="121">
        <f>L52+L27+L26</f>
        <v>17882</v>
      </c>
      <c r="M76" s="72">
        <f>M52+M27+M26</f>
        <v>17898</v>
      </c>
      <c r="N76" s="120">
        <f>N52+N26+N27</f>
        <v>17400</v>
      </c>
    </row>
    <row r="77" spans="1:14">
      <c r="A77" s="162" t="s">
        <v>206</v>
      </c>
      <c r="B77" s="169" t="s">
        <v>207</v>
      </c>
      <c r="C77" s="116"/>
      <c r="D77" s="25"/>
      <c r="E77" s="117"/>
      <c r="F77" s="105"/>
      <c r="G77" s="25"/>
      <c r="H77" s="136"/>
      <c r="I77" s="145"/>
      <c r="J77" s="25"/>
      <c r="K77" s="117"/>
      <c r="L77" s="116"/>
      <c r="M77" s="25"/>
      <c r="N77" s="117"/>
    </row>
    <row r="78" spans="1:14">
      <c r="A78" s="162" t="s">
        <v>533</v>
      </c>
      <c r="B78" s="169" t="s">
        <v>208</v>
      </c>
      <c r="C78" s="116"/>
      <c r="D78" s="25"/>
      <c r="E78" s="117"/>
      <c r="F78" s="105"/>
      <c r="G78" s="25"/>
      <c r="H78" s="136"/>
      <c r="I78" s="145"/>
      <c r="J78" s="25"/>
      <c r="K78" s="117"/>
      <c r="L78" s="116"/>
      <c r="M78" s="25"/>
      <c r="N78" s="117"/>
    </row>
    <row r="79" spans="1:14">
      <c r="A79" s="162" t="s">
        <v>209</v>
      </c>
      <c r="B79" s="169" t="s">
        <v>210</v>
      </c>
      <c r="C79" s="116"/>
      <c r="D79" s="25"/>
      <c r="E79" s="117"/>
      <c r="F79" s="105"/>
      <c r="G79" s="25"/>
      <c r="H79" s="136"/>
      <c r="I79" s="145"/>
      <c r="J79" s="25"/>
      <c r="K79" s="117"/>
      <c r="L79" s="116"/>
      <c r="M79" s="25"/>
      <c r="N79" s="117"/>
    </row>
    <row r="80" spans="1:14">
      <c r="A80" s="162" t="s">
        <v>211</v>
      </c>
      <c r="B80" s="169" t="s">
        <v>212</v>
      </c>
      <c r="C80" s="116"/>
      <c r="D80" s="25"/>
      <c r="E80" s="117"/>
      <c r="F80" s="105"/>
      <c r="G80" s="25"/>
      <c r="H80" s="136"/>
      <c r="I80" s="145"/>
      <c r="J80" s="25"/>
      <c r="K80" s="117"/>
      <c r="L80" s="116"/>
      <c r="M80" s="25"/>
      <c r="N80" s="117"/>
    </row>
    <row r="81" spans="1:14">
      <c r="A81" s="154" t="s">
        <v>213</v>
      </c>
      <c r="B81" s="169" t="s">
        <v>214</v>
      </c>
      <c r="C81" s="116"/>
      <c r="D81" s="25"/>
      <c r="E81" s="117"/>
      <c r="F81" s="105"/>
      <c r="G81" s="25"/>
      <c r="H81" s="136"/>
      <c r="I81" s="145"/>
      <c r="J81" s="25"/>
      <c r="K81" s="117"/>
      <c r="L81" s="116"/>
      <c r="M81" s="25"/>
      <c r="N81" s="117"/>
    </row>
    <row r="82" spans="1:14">
      <c r="A82" s="154" t="s">
        <v>215</v>
      </c>
      <c r="B82" s="169" t="s">
        <v>216</v>
      </c>
      <c r="C82" s="116"/>
      <c r="D82" s="25"/>
      <c r="E82" s="117"/>
      <c r="F82" s="105"/>
      <c r="G82" s="25"/>
      <c r="H82" s="136"/>
      <c r="I82" s="145"/>
      <c r="J82" s="25"/>
      <c r="K82" s="117"/>
      <c r="L82" s="116"/>
      <c r="M82" s="25"/>
      <c r="N82" s="117"/>
    </row>
    <row r="83" spans="1:14">
      <c r="A83" s="154" t="s">
        <v>217</v>
      </c>
      <c r="B83" s="169" t="s">
        <v>218</v>
      </c>
      <c r="C83" s="116"/>
      <c r="D83" s="25"/>
      <c r="E83" s="117"/>
      <c r="F83" s="105"/>
      <c r="G83" s="25"/>
      <c r="H83" s="136"/>
      <c r="I83" s="145"/>
      <c r="J83" s="25"/>
      <c r="K83" s="117"/>
      <c r="L83" s="116"/>
      <c r="M83" s="25"/>
      <c r="N83" s="117"/>
    </row>
    <row r="84" spans="1:14">
      <c r="A84" s="163" t="s">
        <v>497</v>
      </c>
      <c r="B84" s="171" t="s">
        <v>219</v>
      </c>
      <c r="C84" s="116"/>
      <c r="D84" s="25"/>
      <c r="E84" s="117"/>
      <c r="F84" s="105"/>
      <c r="G84" s="25"/>
      <c r="H84" s="136"/>
      <c r="I84" s="145"/>
      <c r="J84" s="25"/>
      <c r="K84" s="117"/>
      <c r="L84" s="116"/>
      <c r="M84" s="25"/>
      <c r="N84" s="117"/>
    </row>
    <row r="85" spans="1:14">
      <c r="A85" s="139" t="s">
        <v>220</v>
      </c>
      <c r="B85" s="169" t="s">
        <v>221</v>
      </c>
      <c r="C85" s="116"/>
      <c r="D85" s="25"/>
      <c r="E85" s="117"/>
      <c r="F85" s="105"/>
      <c r="G85" s="25"/>
      <c r="H85" s="136"/>
      <c r="I85" s="145"/>
      <c r="J85" s="25"/>
      <c r="K85" s="117"/>
      <c r="L85" s="116"/>
      <c r="M85" s="25"/>
      <c r="N85" s="117"/>
    </row>
    <row r="86" spans="1:14">
      <c r="A86" s="139" t="s">
        <v>222</v>
      </c>
      <c r="B86" s="169" t="s">
        <v>223</v>
      </c>
      <c r="C86" s="116"/>
      <c r="D86" s="25"/>
      <c r="E86" s="117"/>
      <c r="F86" s="105"/>
      <c r="G86" s="25"/>
      <c r="H86" s="136"/>
      <c r="I86" s="145"/>
      <c r="J86" s="25"/>
      <c r="K86" s="117"/>
      <c r="L86" s="116"/>
      <c r="M86" s="25"/>
      <c r="N86" s="117"/>
    </row>
    <row r="87" spans="1:14">
      <c r="A87" s="139" t="s">
        <v>224</v>
      </c>
      <c r="B87" s="169" t="s">
        <v>225</v>
      </c>
      <c r="C87" s="116"/>
      <c r="D87" s="25"/>
      <c r="E87" s="117"/>
      <c r="F87" s="105"/>
      <c r="G87" s="25"/>
      <c r="H87" s="136"/>
      <c r="I87" s="145"/>
      <c r="J87" s="25"/>
      <c r="K87" s="117"/>
      <c r="L87" s="116"/>
      <c r="M87" s="25"/>
      <c r="N87" s="117"/>
    </row>
    <row r="88" spans="1:14">
      <c r="A88" s="139" t="s">
        <v>226</v>
      </c>
      <c r="B88" s="169" t="s">
        <v>227</v>
      </c>
      <c r="C88" s="116"/>
      <c r="D88" s="25"/>
      <c r="E88" s="117"/>
      <c r="F88" s="105"/>
      <c r="G88" s="25"/>
      <c r="H88" s="136"/>
      <c r="I88" s="145"/>
      <c r="J88" s="25"/>
      <c r="K88" s="117"/>
      <c r="L88" s="116"/>
      <c r="M88" s="25"/>
      <c r="N88" s="117"/>
    </row>
    <row r="89" spans="1:14">
      <c r="A89" s="158" t="s">
        <v>498</v>
      </c>
      <c r="B89" s="171" t="s">
        <v>228</v>
      </c>
      <c r="C89" s="116"/>
      <c r="D89" s="25"/>
      <c r="E89" s="117"/>
      <c r="F89" s="105"/>
      <c r="G89" s="25"/>
      <c r="H89" s="136"/>
      <c r="I89" s="145"/>
      <c r="J89" s="25"/>
      <c r="K89" s="117"/>
      <c r="L89" s="116"/>
      <c r="M89" s="25"/>
      <c r="N89" s="117"/>
    </row>
    <row r="90" spans="1:14" ht="30">
      <c r="A90" s="139" t="s">
        <v>229</v>
      </c>
      <c r="B90" s="169" t="s">
        <v>230</v>
      </c>
      <c r="C90" s="116"/>
      <c r="D90" s="25"/>
      <c r="E90" s="117"/>
      <c r="F90" s="105"/>
      <c r="G90" s="25"/>
      <c r="H90" s="136"/>
      <c r="I90" s="145"/>
      <c r="J90" s="25"/>
      <c r="K90" s="117"/>
      <c r="L90" s="116"/>
      <c r="M90" s="25"/>
      <c r="N90" s="117"/>
    </row>
    <row r="91" spans="1:14" ht="30">
      <c r="A91" s="139" t="s">
        <v>534</v>
      </c>
      <c r="B91" s="169" t="s">
        <v>231</v>
      </c>
      <c r="C91" s="116"/>
      <c r="D91" s="25"/>
      <c r="E91" s="117"/>
      <c r="F91" s="105"/>
      <c r="G91" s="25"/>
      <c r="H91" s="136"/>
      <c r="I91" s="145"/>
      <c r="J91" s="25"/>
      <c r="K91" s="117"/>
      <c r="L91" s="116"/>
      <c r="M91" s="25"/>
      <c r="N91" s="117"/>
    </row>
    <row r="92" spans="1:14" ht="30">
      <c r="A92" s="139" t="s">
        <v>535</v>
      </c>
      <c r="B92" s="169" t="s">
        <v>232</v>
      </c>
      <c r="C92" s="116"/>
      <c r="D92" s="25"/>
      <c r="E92" s="117"/>
      <c r="F92" s="105"/>
      <c r="G92" s="25"/>
      <c r="H92" s="136"/>
      <c r="I92" s="145"/>
      <c r="J92" s="25"/>
      <c r="K92" s="117"/>
      <c r="L92" s="116"/>
      <c r="M92" s="25"/>
      <c r="N92" s="117"/>
    </row>
    <row r="93" spans="1:14">
      <c r="A93" s="139" t="s">
        <v>536</v>
      </c>
      <c r="B93" s="169" t="s">
        <v>233</v>
      </c>
      <c r="C93" s="116"/>
      <c r="D93" s="25"/>
      <c r="E93" s="117"/>
      <c r="F93" s="105"/>
      <c r="G93" s="25"/>
      <c r="H93" s="136"/>
      <c r="I93" s="145"/>
      <c r="J93" s="25"/>
      <c r="K93" s="117"/>
      <c r="L93" s="116"/>
      <c r="M93" s="25"/>
      <c r="N93" s="117"/>
    </row>
    <row r="94" spans="1:14" ht="30">
      <c r="A94" s="139" t="s">
        <v>537</v>
      </c>
      <c r="B94" s="169" t="s">
        <v>234</v>
      </c>
      <c r="C94" s="116"/>
      <c r="D94" s="25"/>
      <c r="E94" s="117"/>
      <c r="F94" s="105"/>
      <c r="G94" s="25"/>
      <c r="H94" s="136"/>
      <c r="I94" s="145"/>
      <c r="J94" s="25"/>
      <c r="K94" s="117"/>
      <c r="L94" s="116"/>
      <c r="M94" s="25"/>
      <c r="N94" s="117"/>
    </row>
    <row r="95" spans="1:14" ht="30">
      <c r="A95" s="139" t="s">
        <v>538</v>
      </c>
      <c r="B95" s="169" t="s">
        <v>235</v>
      </c>
      <c r="C95" s="116"/>
      <c r="D95" s="25"/>
      <c r="E95" s="117"/>
      <c r="F95" s="105"/>
      <c r="G95" s="25"/>
      <c r="H95" s="136"/>
      <c r="I95" s="145"/>
      <c r="J95" s="25"/>
      <c r="K95" s="117"/>
      <c r="L95" s="116"/>
      <c r="M95" s="25"/>
      <c r="N95" s="117"/>
    </row>
    <row r="96" spans="1:14">
      <c r="A96" s="139" t="s">
        <v>236</v>
      </c>
      <c r="B96" s="169" t="s">
        <v>237</v>
      </c>
      <c r="C96" s="116"/>
      <c r="D96" s="25"/>
      <c r="E96" s="117"/>
      <c r="F96" s="105"/>
      <c r="G96" s="25"/>
      <c r="H96" s="136"/>
      <c r="I96" s="145"/>
      <c r="J96" s="25"/>
      <c r="K96" s="117"/>
      <c r="L96" s="116"/>
      <c r="M96" s="25"/>
      <c r="N96" s="117"/>
    </row>
    <row r="97" spans="1:31">
      <c r="A97" s="139" t="s">
        <v>539</v>
      </c>
      <c r="B97" s="169" t="s">
        <v>238</v>
      </c>
      <c r="C97" s="116"/>
      <c r="D97" s="25"/>
      <c r="E97" s="117"/>
      <c r="F97" s="105"/>
      <c r="G97" s="25"/>
      <c r="H97" s="136"/>
      <c r="I97" s="145"/>
      <c r="J97" s="25"/>
      <c r="K97" s="117"/>
      <c r="L97" s="116"/>
      <c r="M97" s="25"/>
      <c r="N97" s="117"/>
    </row>
    <row r="98" spans="1:31">
      <c r="A98" s="158" t="s">
        <v>499</v>
      </c>
      <c r="B98" s="171" t="s">
        <v>239</v>
      </c>
      <c r="C98" s="116"/>
      <c r="D98" s="25"/>
      <c r="E98" s="117"/>
      <c r="F98" s="105"/>
      <c r="G98" s="25"/>
      <c r="H98" s="136"/>
      <c r="I98" s="145"/>
      <c r="J98" s="25"/>
      <c r="K98" s="117"/>
      <c r="L98" s="116"/>
      <c r="M98" s="25"/>
      <c r="N98" s="117"/>
    </row>
    <row r="99" spans="1:31" ht="15.75">
      <c r="A99" s="161" t="s">
        <v>653</v>
      </c>
      <c r="B99" s="172"/>
      <c r="C99" s="121"/>
      <c r="D99" s="72"/>
      <c r="E99" s="120"/>
      <c r="F99" s="106"/>
      <c r="G99" s="72"/>
      <c r="H99" s="137"/>
      <c r="I99" s="146"/>
      <c r="J99" s="72"/>
      <c r="K99" s="120"/>
      <c r="L99" s="121"/>
      <c r="M99" s="72"/>
      <c r="N99" s="120"/>
    </row>
    <row r="100" spans="1:31" ht="15.75">
      <c r="A100" s="164" t="s">
        <v>547</v>
      </c>
      <c r="B100" s="173" t="s">
        <v>240</v>
      </c>
      <c r="C100" s="122">
        <f>C26+C27+C52+C61+C75+C84+C89+C98</f>
        <v>17882</v>
      </c>
      <c r="D100" s="99">
        <f>D52+D27+D26</f>
        <v>17898</v>
      </c>
      <c r="E100" s="123">
        <f>E52+E27+E26</f>
        <v>17400</v>
      </c>
      <c r="F100" s="107"/>
      <c r="G100" s="73"/>
      <c r="H100" s="138"/>
      <c r="I100" s="147"/>
      <c r="J100" s="73"/>
      <c r="K100" s="148"/>
      <c r="L100" s="122">
        <f>L26+L27+L52+L61+L75+L84+L89+L98</f>
        <v>17882</v>
      </c>
      <c r="M100" s="99">
        <f>M52+M27+M26</f>
        <v>17898</v>
      </c>
      <c r="N100" s="123">
        <f>N52+N27+N26</f>
        <v>17400</v>
      </c>
    </row>
    <row r="101" spans="1:31">
      <c r="A101" s="139" t="s">
        <v>540</v>
      </c>
      <c r="B101" s="174" t="s">
        <v>241</v>
      </c>
      <c r="C101" s="124"/>
      <c r="D101" s="10"/>
      <c r="E101" s="125"/>
      <c r="F101" s="108"/>
      <c r="G101" s="10"/>
      <c r="H101" s="139"/>
      <c r="I101" s="124"/>
      <c r="J101" s="10"/>
      <c r="K101" s="125"/>
      <c r="L101" s="124"/>
      <c r="M101" s="10"/>
      <c r="N101" s="125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7"/>
      <c r="AE101" s="17"/>
    </row>
    <row r="102" spans="1:31">
      <c r="A102" s="139" t="s">
        <v>244</v>
      </c>
      <c r="B102" s="174" t="s">
        <v>245</v>
      </c>
      <c r="C102" s="124"/>
      <c r="D102" s="10"/>
      <c r="E102" s="125"/>
      <c r="F102" s="108"/>
      <c r="G102" s="10"/>
      <c r="H102" s="139"/>
      <c r="I102" s="124"/>
      <c r="J102" s="10"/>
      <c r="K102" s="125"/>
      <c r="L102" s="124"/>
      <c r="M102" s="10"/>
      <c r="N102" s="125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7"/>
      <c r="AE102" s="17"/>
    </row>
    <row r="103" spans="1:31">
      <c r="A103" s="139" t="s">
        <v>541</v>
      </c>
      <c r="B103" s="174" t="s">
        <v>246</v>
      </c>
      <c r="C103" s="124"/>
      <c r="D103" s="10"/>
      <c r="E103" s="125"/>
      <c r="F103" s="108"/>
      <c r="G103" s="10"/>
      <c r="H103" s="139"/>
      <c r="I103" s="124"/>
      <c r="J103" s="10"/>
      <c r="K103" s="125"/>
      <c r="L103" s="124"/>
      <c r="M103" s="10"/>
      <c r="N103" s="125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7"/>
      <c r="AE103" s="17"/>
    </row>
    <row r="104" spans="1:31">
      <c r="A104" s="140" t="s">
        <v>504</v>
      </c>
      <c r="B104" s="175" t="s">
        <v>248</v>
      </c>
      <c r="C104" s="126"/>
      <c r="D104" s="12"/>
      <c r="E104" s="127"/>
      <c r="F104" s="109"/>
      <c r="G104" s="12"/>
      <c r="H104" s="140"/>
      <c r="I104" s="126"/>
      <c r="J104" s="12"/>
      <c r="K104" s="127"/>
      <c r="L104" s="126"/>
      <c r="M104" s="12"/>
      <c r="N104" s="127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7"/>
      <c r="AE104" s="17"/>
    </row>
    <row r="105" spans="1:31">
      <c r="A105" s="141" t="s">
        <v>542</v>
      </c>
      <c r="B105" s="174" t="s">
        <v>249</v>
      </c>
      <c r="C105" s="128"/>
      <c r="D105" s="22"/>
      <c r="E105" s="129"/>
      <c r="F105" s="110"/>
      <c r="G105" s="22"/>
      <c r="H105" s="141"/>
      <c r="I105" s="128"/>
      <c r="J105" s="22"/>
      <c r="K105" s="129"/>
      <c r="L105" s="128"/>
      <c r="M105" s="22"/>
      <c r="N105" s="12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7"/>
      <c r="AE105" s="17"/>
    </row>
    <row r="106" spans="1:31">
      <c r="A106" s="141" t="s">
        <v>510</v>
      </c>
      <c r="B106" s="174" t="s">
        <v>252</v>
      </c>
      <c r="C106" s="128"/>
      <c r="D106" s="22"/>
      <c r="E106" s="129"/>
      <c r="F106" s="110"/>
      <c r="G106" s="22"/>
      <c r="H106" s="141"/>
      <c r="I106" s="128"/>
      <c r="J106" s="22"/>
      <c r="K106" s="129"/>
      <c r="L106" s="128"/>
      <c r="M106" s="22"/>
      <c r="N106" s="12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7"/>
      <c r="AE106" s="17"/>
    </row>
    <row r="107" spans="1:31">
      <c r="A107" s="139" t="s">
        <v>253</v>
      </c>
      <c r="B107" s="174" t="s">
        <v>254</v>
      </c>
      <c r="C107" s="124"/>
      <c r="D107" s="10"/>
      <c r="E107" s="125"/>
      <c r="F107" s="108"/>
      <c r="G107" s="10"/>
      <c r="H107" s="139"/>
      <c r="I107" s="124"/>
      <c r="J107" s="10"/>
      <c r="K107" s="125"/>
      <c r="L107" s="124"/>
      <c r="M107" s="10"/>
      <c r="N107" s="125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7"/>
      <c r="AE107" s="17"/>
    </row>
    <row r="108" spans="1:31">
      <c r="A108" s="139" t="s">
        <v>543</v>
      </c>
      <c r="B108" s="174" t="s">
        <v>255</v>
      </c>
      <c r="C108" s="124"/>
      <c r="D108" s="10"/>
      <c r="E108" s="125"/>
      <c r="F108" s="108"/>
      <c r="G108" s="10"/>
      <c r="H108" s="139"/>
      <c r="I108" s="124"/>
      <c r="J108" s="10"/>
      <c r="K108" s="125"/>
      <c r="L108" s="124"/>
      <c r="M108" s="10"/>
      <c r="N108" s="125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7"/>
      <c r="AE108" s="17"/>
    </row>
    <row r="109" spans="1:31">
      <c r="A109" s="142" t="s">
        <v>507</v>
      </c>
      <c r="B109" s="175" t="s">
        <v>256</v>
      </c>
      <c r="C109" s="130"/>
      <c r="D109" s="11"/>
      <c r="E109" s="131"/>
      <c r="F109" s="111"/>
      <c r="G109" s="11"/>
      <c r="H109" s="142"/>
      <c r="I109" s="130"/>
      <c r="J109" s="11"/>
      <c r="K109" s="131"/>
      <c r="L109" s="130"/>
      <c r="M109" s="11"/>
      <c r="N109" s="131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17"/>
      <c r="AE109" s="17"/>
    </row>
    <row r="110" spans="1:31">
      <c r="A110" s="141" t="s">
        <v>257</v>
      </c>
      <c r="B110" s="174" t="s">
        <v>258</v>
      </c>
      <c r="C110" s="128"/>
      <c r="D110" s="22"/>
      <c r="E110" s="129"/>
      <c r="F110" s="110"/>
      <c r="G110" s="22"/>
      <c r="H110" s="141"/>
      <c r="I110" s="128"/>
      <c r="J110" s="22"/>
      <c r="K110" s="129"/>
      <c r="L110" s="128"/>
      <c r="M110" s="22"/>
      <c r="N110" s="12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7"/>
      <c r="AE110" s="17"/>
    </row>
    <row r="111" spans="1:31">
      <c r="A111" s="141" t="s">
        <v>259</v>
      </c>
      <c r="B111" s="174" t="s">
        <v>260</v>
      </c>
      <c r="C111" s="128"/>
      <c r="D111" s="22"/>
      <c r="E111" s="129"/>
      <c r="F111" s="110"/>
      <c r="G111" s="22"/>
      <c r="H111" s="141"/>
      <c r="I111" s="128"/>
      <c r="J111" s="22"/>
      <c r="K111" s="129"/>
      <c r="L111" s="128"/>
      <c r="M111" s="22"/>
      <c r="N111" s="12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7"/>
      <c r="AE111" s="17"/>
    </row>
    <row r="112" spans="1:31">
      <c r="A112" s="142" t="s">
        <v>261</v>
      </c>
      <c r="B112" s="175" t="s">
        <v>262</v>
      </c>
      <c r="C112" s="128"/>
      <c r="D112" s="22"/>
      <c r="E112" s="129"/>
      <c r="F112" s="110"/>
      <c r="G112" s="22"/>
      <c r="H112" s="141"/>
      <c r="I112" s="128"/>
      <c r="J112" s="22"/>
      <c r="K112" s="129"/>
      <c r="L112" s="128"/>
      <c r="M112" s="22"/>
      <c r="N112" s="12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7"/>
      <c r="AE112" s="17"/>
    </row>
    <row r="113" spans="1:31">
      <c r="A113" s="141" t="s">
        <v>263</v>
      </c>
      <c r="B113" s="174" t="s">
        <v>264</v>
      </c>
      <c r="C113" s="128"/>
      <c r="D113" s="22"/>
      <c r="E113" s="129"/>
      <c r="F113" s="110"/>
      <c r="G113" s="22"/>
      <c r="H113" s="141"/>
      <c r="I113" s="128"/>
      <c r="J113" s="22"/>
      <c r="K113" s="129"/>
      <c r="L113" s="128"/>
      <c r="M113" s="22"/>
      <c r="N113" s="12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7"/>
      <c r="AE113" s="17"/>
    </row>
    <row r="114" spans="1:31">
      <c r="A114" s="141" t="s">
        <v>265</v>
      </c>
      <c r="B114" s="174" t="s">
        <v>266</v>
      </c>
      <c r="C114" s="128"/>
      <c r="D114" s="22"/>
      <c r="E114" s="129"/>
      <c r="F114" s="110"/>
      <c r="G114" s="22"/>
      <c r="H114" s="141"/>
      <c r="I114" s="128"/>
      <c r="J114" s="22"/>
      <c r="K114" s="129"/>
      <c r="L114" s="128"/>
      <c r="M114" s="22"/>
      <c r="N114" s="12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7"/>
      <c r="AE114" s="17"/>
    </row>
    <row r="115" spans="1:31">
      <c r="A115" s="141" t="s">
        <v>267</v>
      </c>
      <c r="B115" s="174" t="s">
        <v>268</v>
      </c>
      <c r="C115" s="128"/>
      <c r="D115" s="22"/>
      <c r="E115" s="129"/>
      <c r="F115" s="110"/>
      <c r="G115" s="22"/>
      <c r="H115" s="141"/>
      <c r="I115" s="128"/>
      <c r="J115" s="22"/>
      <c r="K115" s="129"/>
      <c r="L115" s="128"/>
      <c r="M115" s="22"/>
      <c r="N115" s="12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7"/>
      <c r="AE115" s="17"/>
    </row>
    <row r="116" spans="1:31">
      <c r="A116" s="165" t="s">
        <v>508</v>
      </c>
      <c r="B116" s="176" t="s">
        <v>269</v>
      </c>
      <c r="C116" s="130"/>
      <c r="D116" s="11"/>
      <c r="E116" s="131"/>
      <c r="F116" s="111"/>
      <c r="G116" s="11"/>
      <c r="H116" s="142"/>
      <c r="I116" s="130"/>
      <c r="J116" s="11"/>
      <c r="K116" s="131"/>
      <c r="L116" s="130"/>
      <c r="M116" s="11"/>
      <c r="N116" s="131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17"/>
      <c r="AE116" s="17"/>
    </row>
    <row r="117" spans="1:31">
      <c r="A117" s="141" t="s">
        <v>270</v>
      </c>
      <c r="B117" s="174" t="s">
        <v>271</v>
      </c>
      <c r="C117" s="128"/>
      <c r="D117" s="22"/>
      <c r="E117" s="129"/>
      <c r="F117" s="110"/>
      <c r="G117" s="22"/>
      <c r="H117" s="141"/>
      <c r="I117" s="128"/>
      <c r="J117" s="22"/>
      <c r="K117" s="129"/>
      <c r="L117" s="128"/>
      <c r="M117" s="22"/>
      <c r="N117" s="12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7"/>
      <c r="AE117" s="17"/>
    </row>
    <row r="118" spans="1:31">
      <c r="A118" s="139" t="s">
        <v>272</v>
      </c>
      <c r="B118" s="174" t="s">
        <v>273</v>
      </c>
      <c r="C118" s="124"/>
      <c r="D118" s="10"/>
      <c r="E118" s="125"/>
      <c r="F118" s="108"/>
      <c r="G118" s="10"/>
      <c r="H118" s="139"/>
      <c r="I118" s="124"/>
      <c r="J118" s="10"/>
      <c r="K118" s="125"/>
      <c r="L118" s="124"/>
      <c r="M118" s="10"/>
      <c r="N118" s="125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7"/>
      <c r="AE118" s="17"/>
    </row>
    <row r="119" spans="1:31">
      <c r="A119" s="141" t="s">
        <v>544</v>
      </c>
      <c r="B119" s="174" t="s">
        <v>274</v>
      </c>
      <c r="C119" s="128"/>
      <c r="D119" s="22"/>
      <c r="E119" s="129"/>
      <c r="F119" s="110"/>
      <c r="G119" s="22"/>
      <c r="H119" s="141"/>
      <c r="I119" s="128"/>
      <c r="J119" s="22"/>
      <c r="K119" s="129"/>
      <c r="L119" s="128"/>
      <c r="M119" s="22"/>
      <c r="N119" s="12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7"/>
      <c r="AE119" s="17"/>
    </row>
    <row r="120" spans="1:31">
      <c r="A120" s="141" t="s">
        <v>513</v>
      </c>
      <c r="B120" s="174" t="s">
        <v>275</v>
      </c>
      <c r="C120" s="128"/>
      <c r="D120" s="22"/>
      <c r="E120" s="129"/>
      <c r="F120" s="110"/>
      <c r="G120" s="22"/>
      <c r="H120" s="141"/>
      <c r="I120" s="128"/>
      <c r="J120" s="22"/>
      <c r="K120" s="129"/>
      <c r="L120" s="128"/>
      <c r="M120" s="22"/>
      <c r="N120" s="12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7"/>
      <c r="AE120" s="17"/>
    </row>
    <row r="121" spans="1:31">
      <c r="A121" s="165" t="s">
        <v>514</v>
      </c>
      <c r="B121" s="176" t="s">
        <v>279</v>
      </c>
      <c r="C121" s="130"/>
      <c r="D121" s="11"/>
      <c r="E121" s="131"/>
      <c r="F121" s="111"/>
      <c r="G121" s="11"/>
      <c r="H121" s="142"/>
      <c r="I121" s="130"/>
      <c r="J121" s="11"/>
      <c r="K121" s="131"/>
      <c r="L121" s="130"/>
      <c r="M121" s="11"/>
      <c r="N121" s="131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17"/>
      <c r="AE121" s="17"/>
    </row>
    <row r="122" spans="1:31">
      <c r="A122" s="139" t="s">
        <v>280</v>
      </c>
      <c r="B122" s="174" t="s">
        <v>281</v>
      </c>
      <c r="C122" s="124"/>
      <c r="D122" s="10"/>
      <c r="E122" s="125"/>
      <c r="F122" s="108"/>
      <c r="G122" s="10"/>
      <c r="H122" s="139"/>
      <c r="I122" s="124"/>
      <c r="J122" s="10"/>
      <c r="K122" s="125"/>
      <c r="L122" s="124"/>
      <c r="M122" s="10"/>
      <c r="N122" s="125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7"/>
      <c r="AE122" s="17"/>
    </row>
    <row r="123" spans="1:31" ht="15.75">
      <c r="A123" s="166" t="s">
        <v>548</v>
      </c>
      <c r="B123" s="177" t="s">
        <v>282</v>
      </c>
      <c r="C123" s="132"/>
      <c r="D123" s="74"/>
      <c r="E123" s="133"/>
      <c r="F123" s="112"/>
      <c r="G123" s="74"/>
      <c r="H123" s="143"/>
      <c r="I123" s="132"/>
      <c r="J123" s="74"/>
      <c r="K123" s="133"/>
      <c r="L123" s="132"/>
      <c r="M123" s="74"/>
      <c r="N123" s="133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17"/>
      <c r="AE123" s="17"/>
    </row>
    <row r="124" spans="1:31" ht="15.75">
      <c r="A124" s="167" t="s">
        <v>584</v>
      </c>
      <c r="B124" s="178"/>
      <c r="C124" s="226">
        <f>C100+C123</f>
        <v>17882</v>
      </c>
      <c r="D124" s="180">
        <f>D100</f>
        <v>17898</v>
      </c>
      <c r="E124" s="227">
        <f>E100</f>
        <v>17400</v>
      </c>
      <c r="F124" s="113"/>
      <c r="G124" s="78"/>
      <c r="H124" s="144"/>
      <c r="I124" s="149"/>
      <c r="J124" s="78"/>
      <c r="K124" s="150"/>
      <c r="L124" s="226">
        <f>L100+L123</f>
        <v>17882</v>
      </c>
      <c r="M124" s="180">
        <f>M100</f>
        <v>17898</v>
      </c>
      <c r="N124" s="227">
        <f>N100</f>
        <v>17400</v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2:31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2:31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2:31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2:31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2:31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2:31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2:31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2:31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2:31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pans="2:31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</row>
    <row r="139" spans="2:31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</row>
    <row r="140" spans="2:31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</row>
    <row r="141" spans="2:31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</row>
    <row r="142" spans="2:31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pans="2:31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</row>
    <row r="144" spans="2:31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</row>
    <row r="145" spans="2:31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</row>
    <row r="146" spans="2:31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</row>
    <row r="147" spans="2:31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</row>
    <row r="148" spans="2:31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</row>
    <row r="149" spans="2:31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</row>
    <row r="150" spans="2:31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</row>
    <row r="151" spans="2:31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</row>
    <row r="152" spans="2:31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</row>
    <row r="153" spans="2:31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</row>
    <row r="154" spans="2:31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</row>
    <row r="155" spans="2:31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</row>
    <row r="156" spans="2:31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</row>
    <row r="157" spans="2:31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</row>
    <row r="158" spans="2:31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</row>
    <row r="159" spans="2:31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</row>
    <row r="160" spans="2:31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</row>
    <row r="161" spans="2:31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</row>
    <row r="162" spans="2:31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</row>
    <row r="163" spans="2:31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</row>
    <row r="164" spans="2:31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</row>
    <row r="165" spans="2:31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</row>
    <row r="166" spans="2:31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</row>
    <row r="167" spans="2:31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</row>
    <row r="168" spans="2:31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</row>
    <row r="169" spans="2:31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</row>
    <row r="170" spans="2:31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</row>
    <row r="171" spans="2:31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</row>
    <row r="172" spans="2:31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</row>
    <row r="173" spans="2:31"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3" fitToHeight="2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K37"/>
  <sheetViews>
    <sheetView workbookViewId="0">
      <selection sqref="A1:K1"/>
    </sheetView>
  </sheetViews>
  <sheetFormatPr defaultRowHeight="1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85546875" customWidth="1"/>
    <col min="6" max="6" width="11.42578125" customWidth="1"/>
    <col min="7" max="7" width="12.85546875" customWidth="1"/>
    <col min="8" max="8" width="11.42578125" customWidth="1"/>
    <col min="9" max="9" width="11.5703125" customWidth="1"/>
    <col min="10" max="10" width="12.5703125" customWidth="1"/>
    <col min="11" max="11" width="13.28515625" customWidth="1"/>
  </cols>
  <sheetData>
    <row r="1" spans="1:11">
      <c r="A1" s="438" t="s">
        <v>474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</row>
    <row r="2" spans="1:11" ht="21.75" customHeight="1">
      <c r="A2" s="434" t="s">
        <v>450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</row>
    <row r="3" spans="1:11" ht="26.25" customHeight="1">
      <c r="A3" s="466" t="s">
        <v>727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5" spans="1:11" ht="15" customHeight="1">
      <c r="A5" s="441" t="s">
        <v>690</v>
      </c>
      <c r="B5" s="443" t="s">
        <v>104</v>
      </c>
      <c r="C5" s="465" t="s">
        <v>715</v>
      </c>
      <c r="D5" s="456"/>
      <c r="E5" s="458"/>
      <c r="F5" s="465" t="s">
        <v>451</v>
      </c>
      <c r="G5" s="456"/>
      <c r="H5" s="458"/>
      <c r="I5" s="452" t="s">
        <v>716</v>
      </c>
      <c r="J5" s="461"/>
      <c r="K5" s="462"/>
    </row>
    <row r="6" spans="1:11" ht="23.25" customHeight="1">
      <c r="A6" s="464"/>
      <c r="B6" s="463"/>
      <c r="C6" s="114" t="s">
        <v>734</v>
      </c>
      <c r="D6" s="3" t="s">
        <v>761</v>
      </c>
      <c r="E6" s="328" t="s">
        <v>762</v>
      </c>
      <c r="F6" s="114" t="s">
        <v>734</v>
      </c>
      <c r="G6" s="3" t="s">
        <v>761</v>
      </c>
      <c r="H6" s="328" t="s">
        <v>762</v>
      </c>
      <c r="I6" s="114" t="s">
        <v>734</v>
      </c>
      <c r="J6" s="3" t="s">
        <v>761</v>
      </c>
      <c r="K6" s="328" t="s">
        <v>762</v>
      </c>
    </row>
    <row r="7" spans="1:11">
      <c r="A7" s="158" t="s">
        <v>206</v>
      </c>
      <c r="B7" s="330" t="s">
        <v>207</v>
      </c>
      <c r="C7" s="116"/>
      <c r="D7" s="94"/>
      <c r="E7" s="220"/>
      <c r="F7" s="116"/>
      <c r="G7" s="94"/>
      <c r="H7" s="220"/>
      <c r="I7" s="116"/>
      <c r="J7" s="94"/>
      <c r="K7" s="220"/>
    </row>
    <row r="8" spans="1:11">
      <c r="A8" s="301"/>
      <c r="B8" s="330"/>
      <c r="C8" s="116"/>
      <c r="D8" s="94"/>
      <c r="E8" s="220"/>
      <c r="F8" s="116"/>
      <c r="G8" s="94"/>
      <c r="H8" s="220"/>
      <c r="I8" s="116"/>
      <c r="J8" s="94"/>
      <c r="K8" s="220"/>
    </row>
    <row r="9" spans="1:11">
      <c r="A9" s="301"/>
      <c r="B9" s="330"/>
      <c r="C9" s="116"/>
      <c r="D9" s="94"/>
      <c r="E9" s="220"/>
      <c r="F9" s="116"/>
      <c r="G9" s="94"/>
      <c r="H9" s="220"/>
      <c r="I9" s="116"/>
      <c r="J9" s="94"/>
      <c r="K9" s="220"/>
    </row>
    <row r="10" spans="1:11">
      <c r="A10" s="158" t="s">
        <v>496</v>
      </c>
      <c r="B10" s="330" t="s">
        <v>208</v>
      </c>
      <c r="C10" s="116">
        <v>1880</v>
      </c>
      <c r="D10" s="94">
        <v>780</v>
      </c>
      <c r="E10" s="220">
        <v>780</v>
      </c>
      <c r="F10" s="116"/>
      <c r="G10" s="94"/>
      <c r="H10" s="220"/>
      <c r="I10" s="116">
        <v>1880</v>
      </c>
      <c r="J10" s="94">
        <v>780</v>
      </c>
      <c r="K10" s="220">
        <v>780</v>
      </c>
    </row>
    <row r="11" spans="1:11" ht="30">
      <c r="A11" s="301" t="s">
        <v>452</v>
      </c>
      <c r="B11" s="330"/>
      <c r="C11" s="116"/>
      <c r="D11" s="94"/>
      <c r="E11" s="338">
        <v>780</v>
      </c>
      <c r="F11" s="116"/>
      <c r="G11" s="94"/>
      <c r="H11" s="220"/>
      <c r="I11" s="116"/>
      <c r="J11" s="94"/>
      <c r="K11" s="338">
        <v>780</v>
      </c>
    </row>
    <row r="12" spans="1:11">
      <c r="A12" s="301"/>
      <c r="B12" s="330"/>
      <c r="C12" s="116"/>
      <c r="D12" s="94"/>
      <c r="E12" s="220"/>
      <c r="F12" s="116"/>
      <c r="G12" s="94"/>
      <c r="H12" s="220"/>
      <c r="I12" s="116"/>
      <c r="J12" s="94"/>
      <c r="K12" s="220"/>
    </row>
    <row r="13" spans="1:11">
      <c r="A13" s="103" t="s">
        <v>209</v>
      </c>
      <c r="B13" s="330" t="s">
        <v>210</v>
      </c>
      <c r="C13" s="116">
        <v>0</v>
      </c>
      <c r="D13" s="94">
        <v>240</v>
      </c>
      <c r="E13" s="220">
        <v>240</v>
      </c>
      <c r="F13" s="116"/>
      <c r="G13" s="94"/>
      <c r="H13" s="220"/>
      <c r="I13" s="116">
        <v>0</v>
      </c>
      <c r="J13" s="94">
        <v>240</v>
      </c>
      <c r="K13" s="220">
        <v>240</v>
      </c>
    </row>
    <row r="14" spans="1:11" ht="15.75">
      <c r="A14" s="331" t="s">
        <v>453</v>
      </c>
      <c r="B14" s="330"/>
      <c r="C14" s="116"/>
      <c r="D14" s="94"/>
      <c r="E14" s="338">
        <v>240</v>
      </c>
      <c r="F14" s="116"/>
      <c r="G14" s="94"/>
      <c r="H14" s="220"/>
      <c r="I14" s="116"/>
      <c r="J14" s="94"/>
      <c r="K14" s="338">
        <v>240</v>
      </c>
    </row>
    <row r="15" spans="1:11">
      <c r="A15" s="331"/>
      <c r="B15" s="330"/>
      <c r="C15" s="116"/>
      <c r="D15" s="94"/>
      <c r="E15" s="220"/>
      <c r="F15" s="116"/>
      <c r="G15" s="94"/>
      <c r="H15" s="220"/>
      <c r="I15" s="116"/>
      <c r="J15" s="94"/>
      <c r="K15" s="220"/>
    </row>
    <row r="16" spans="1:11">
      <c r="A16" s="158" t="s">
        <v>211</v>
      </c>
      <c r="B16" s="330" t="s">
        <v>212</v>
      </c>
      <c r="C16" s="116">
        <v>480</v>
      </c>
      <c r="D16" s="94">
        <v>581</v>
      </c>
      <c r="E16" s="220">
        <v>581</v>
      </c>
      <c r="F16" s="116"/>
      <c r="G16" s="94"/>
      <c r="H16" s="220"/>
      <c r="I16" s="116">
        <v>480</v>
      </c>
      <c r="J16" s="94">
        <v>581</v>
      </c>
      <c r="K16" s="220">
        <v>581</v>
      </c>
    </row>
    <row r="17" spans="1:11" ht="15.75">
      <c r="A17" s="301" t="s">
        <v>454</v>
      </c>
      <c r="B17" s="330"/>
      <c r="C17" s="116"/>
      <c r="D17" s="94"/>
      <c r="E17" s="338">
        <v>312</v>
      </c>
      <c r="F17" s="116"/>
      <c r="G17" s="94"/>
      <c r="H17" s="220"/>
      <c r="I17" s="116"/>
      <c r="J17" s="94"/>
      <c r="K17" s="338">
        <v>312</v>
      </c>
    </row>
    <row r="18" spans="1:11" ht="15.75">
      <c r="A18" s="301" t="s">
        <v>455</v>
      </c>
      <c r="B18" s="330"/>
      <c r="C18" s="116"/>
      <c r="D18" s="94"/>
      <c r="E18" s="338">
        <v>40</v>
      </c>
      <c r="F18" s="116"/>
      <c r="G18" s="94"/>
      <c r="H18" s="220"/>
      <c r="I18" s="116"/>
      <c r="J18" s="94"/>
      <c r="K18" s="338">
        <v>40</v>
      </c>
    </row>
    <row r="19" spans="1:11" ht="15.75">
      <c r="A19" s="301" t="s">
        <v>456</v>
      </c>
      <c r="B19" s="330"/>
      <c r="C19" s="116"/>
      <c r="D19" s="94"/>
      <c r="E19" s="338">
        <v>29</v>
      </c>
      <c r="F19" s="116"/>
      <c r="G19" s="94"/>
      <c r="H19" s="220"/>
      <c r="I19" s="116"/>
      <c r="J19" s="94"/>
      <c r="K19" s="338">
        <v>29</v>
      </c>
    </row>
    <row r="20" spans="1:11" ht="15.75">
      <c r="A20" s="301" t="s">
        <v>457</v>
      </c>
      <c r="B20" s="330"/>
      <c r="C20" s="116"/>
      <c r="D20" s="94"/>
      <c r="E20" s="338">
        <v>200</v>
      </c>
      <c r="F20" s="116"/>
      <c r="G20" s="94"/>
      <c r="H20" s="220"/>
      <c r="I20" s="116"/>
      <c r="J20" s="94"/>
      <c r="K20" s="338">
        <v>200</v>
      </c>
    </row>
    <row r="21" spans="1:11">
      <c r="A21" s="158" t="s">
        <v>213</v>
      </c>
      <c r="B21" s="330" t="s">
        <v>214</v>
      </c>
      <c r="C21" s="116"/>
      <c r="D21" s="94"/>
      <c r="E21" s="220"/>
      <c r="F21" s="116"/>
      <c r="G21" s="94"/>
      <c r="H21" s="220"/>
      <c r="I21" s="116"/>
      <c r="J21" s="94"/>
      <c r="K21" s="220"/>
    </row>
    <row r="22" spans="1:11">
      <c r="A22" s="301"/>
      <c r="B22" s="330"/>
      <c r="C22" s="116"/>
      <c r="D22" s="94"/>
      <c r="E22" s="220"/>
      <c r="F22" s="116"/>
      <c r="G22" s="94"/>
      <c r="H22" s="220"/>
      <c r="I22" s="116"/>
      <c r="J22" s="94"/>
      <c r="K22" s="220"/>
    </row>
    <row r="23" spans="1:11">
      <c r="A23" s="301"/>
      <c r="B23" s="330"/>
      <c r="C23" s="116"/>
      <c r="D23" s="94"/>
      <c r="E23" s="220"/>
      <c r="F23" s="116"/>
      <c r="G23" s="94"/>
      <c r="H23" s="220"/>
      <c r="I23" s="116"/>
      <c r="J23" s="94"/>
      <c r="K23" s="220"/>
    </row>
    <row r="24" spans="1:11" ht="30">
      <c r="A24" s="103" t="s">
        <v>215</v>
      </c>
      <c r="B24" s="330" t="s">
        <v>216</v>
      </c>
      <c r="C24" s="116"/>
      <c r="D24" s="94"/>
      <c r="E24" s="220"/>
      <c r="F24" s="116"/>
      <c r="G24" s="94"/>
      <c r="H24" s="220"/>
      <c r="I24" s="116"/>
      <c r="J24" s="94"/>
      <c r="K24" s="220"/>
    </row>
    <row r="25" spans="1:11" ht="30">
      <c r="A25" s="103" t="s">
        <v>217</v>
      </c>
      <c r="B25" s="330" t="s">
        <v>218</v>
      </c>
      <c r="C25" s="116">
        <v>640</v>
      </c>
      <c r="D25" s="94">
        <v>390</v>
      </c>
      <c r="E25" s="220">
        <v>390</v>
      </c>
      <c r="F25" s="116"/>
      <c r="G25" s="94"/>
      <c r="H25" s="220"/>
      <c r="I25" s="116">
        <v>640</v>
      </c>
      <c r="J25" s="94">
        <v>390</v>
      </c>
      <c r="K25" s="220">
        <v>390</v>
      </c>
    </row>
    <row r="26" spans="1:11">
      <c r="A26" s="332" t="s">
        <v>497</v>
      </c>
      <c r="B26" s="333" t="s">
        <v>219</v>
      </c>
      <c r="C26" s="334">
        <f>C10+C13+C16+C25</f>
        <v>3000</v>
      </c>
      <c r="D26" s="335">
        <f>D10+D13+D16+D25</f>
        <v>1991</v>
      </c>
      <c r="E26" s="336">
        <f>E10+E13+E16+E25</f>
        <v>1991</v>
      </c>
      <c r="F26" s="334">
        <v>0</v>
      </c>
      <c r="G26" s="335">
        <f>G13+G16+G25</f>
        <v>0</v>
      </c>
      <c r="H26" s="336">
        <f>H25+H16+H13</f>
        <v>0</v>
      </c>
      <c r="I26" s="334">
        <f>I10+I13+I16+I25</f>
        <v>3000</v>
      </c>
      <c r="J26" s="335">
        <f>J10+J13+J16+J25</f>
        <v>1991</v>
      </c>
      <c r="K26" s="336">
        <f>K10+K13+K16+K25</f>
        <v>1991</v>
      </c>
    </row>
    <row r="27" spans="1:11">
      <c r="A27" s="158" t="s">
        <v>220</v>
      </c>
      <c r="B27" s="330" t="s">
        <v>221</v>
      </c>
      <c r="C27" s="116"/>
      <c r="D27" s="94"/>
      <c r="E27" s="220"/>
      <c r="F27" s="116"/>
      <c r="G27" s="94"/>
      <c r="H27" s="220"/>
      <c r="I27" s="116"/>
      <c r="J27" s="94"/>
      <c r="K27" s="220"/>
    </row>
    <row r="28" spans="1:11">
      <c r="A28" s="301"/>
      <c r="B28" s="330"/>
      <c r="C28" s="116"/>
      <c r="D28" s="94"/>
      <c r="E28" s="220"/>
      <c r="F28" s="116"/>
      <c r="G28" s="94"/>
      <c r="H28" s="220"/>
      <c r="I28" s="116"/>
      <c r="J28" s="94"/>
      <c r="K28" s="220"/>
    </row>
    <row r="29" spans="1:11">
      <c r="A29" s="301"/>
      <c r="B29" s="330"/>
      <c r="C29" s="116"/>
      <c r="D29" s="94"/>
      <c r="E29" s="220"/>
      <c r="F29" s="116"/>
      <c r="G29" s="94"/>
      <c r="H29" s="220"/>
      <c r="I29" s="116"/>
      <c r="J29" s="94"/>
      <c r="K29" s="220"/>
    </row>
    <row r="30" spans="1:11">
      <c r="A30" s="158" t="s">
        <v>222</v>
      </c>
      <c r="B30" s="330" t="s">
        <v>223</v>
      </c>
      <c r="C30" s="116"/>
      <c r="D30" s="94"/>
      <c r="E30" s="220"/>
      <c r="F30" s="116"/>
      <c r="G30" s="94"/>
      <c r="H30" s="220"/>
      <c r="I30" s="116"/>
      <c r="J30" s="94"/>
      <c r="K30" s="220"/>
    </row>
    <row r="31" spans="1:11">
      <c r="A31" s="301"/>
      <c r="B31" s="330"/>
      <c r="C31" s="116"/>
      <c r="D31" s="94"/>
      <c r="E31" s="220"/>
      <c r="F31" s="116"/>
      <c r="G31" s="94"/>
      <c r="H31" s="220"/>
      <c r="I31" s="116"/>
      <c r="J31" s="94"/>
      <c r="K31" s="220"/>
    </row>
    <row r="32" spans="1:11">
      <c r="A32" s="301"/>
      <c r="B32" s="330"/>
      <c r="C32" s="116"/>
      <c r="D32" s="94"/>
      <c r="E32" s="220"/>
      <c r="F32" s="116"/>
      <c r="G32" s="94"/>
      <c r="H32" s="220"/>
      <c r="I32" s="116"/>
      <c r="J32" s="94"/>
      <c r="K32" s="220"/>
    </row>
    <row r="33" spans="1:11">
      <c r="A33" s="158" t="s">
        <v>224</v>
      </c>
      <c r="B33" s="330" t="s">
        <v>225</v>
      </c>
      <c r="C33" s="116"/>
      <c r="D33" s="94"/>
      <c r="E33" s="220"/>
      <c r="F33" s="116"/>
      <c r="G33" s="94"/>
      <c r="H33" s="220"/>
      <c r="I33" s="116"/>
      <c r="J33" s="94"/>
      <c r="K33" s="220"/>
    </row>
    <row r="34" spans="1:11" ht="30">
      <c r="A34" s="158" t="s">
        <v>226</v>
      </c>
      <c r="B34" s="330" t="s">
        <v>227</v>
      </c>
      <c r="C34" s="116"/>
      <c r="D34" s="94"/>
      <c r="E34" s="220"/>
      <c r="F34" s="116"/>
      <c r="G34" s="94"/>
      <c r="H34" s="220"/>
      <c r="I34" s="116"/>
      <c r="J34" s="94"/>
      <c r="K34" s="220"/>
    </row>
    <row r="35" spans="1:11">
      <c r="A35" s="332" t="s">
        <v>498</v>
      </c>
      <c r="B35" s="333" t="s">
        <v>228</v>
      </c>
      <c r="C35" s="334">
        <f>C27+C34</f>
        <v>0</v>
      </c>
      <c r="D35" s="335">
        <v>0</v>
      </c>
      <c r="E35" s="336">
        <v>0</v>
      </c>
      <c r="F35" s="334">
        <f>F27+F34</f>
        <v>0</v>
      </c>
      <c r="G35" s="335">
        <v>0</v>
      </c>
      <c r="H35" s="336">
        <v>0</v>
      </c>
      <c r="I35" s="334">
        <f>I27+I34</f>
        <v>0</v>
      </c>
      <c r="J35" s="335">
        <v>0</v>
      </c>
      <c r="K35" s="336">
        <v>0</v>
      </c>
    </row>
    <row r="37" spans="1:11">
      <c r="A37" s="337"/>
      <c r="B37" s="337"/>
      <c r="C37" s="337"/>
      <c r="D37" s="337"/>
      <c r="E37" s="337"/>
      <c r="F37" s="337"/>
      <c r="G37" s="337"/>
      <c r="H37" s="337"/>
      <c r="I37" s="337"/>
      <c r="J37" s="337"/>
    </row>
  </sheetData>
  <mergeCells count="8">
    <mergeCell ref="A1:K1"/>
    <mergeCell ref="I5:K5"/>
    <mergeCell ref="B5:B6"/>
    <mergeCell ref="A5:A6"/>
    <mergeCell ref="C5:E5"/>
    <mergeCell ref="F5:H5"/>
    <mergeCell ref="A2:K2"/>
    <mergeCell ref="A3:K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N34"/>
  <sheetViews>
    <sheetView workbookViewId="0">
      <selection sqref="A1:D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14">
      <c r="A1" s="438" t="s">
        <v>475</v>
      </c>
      <c r="B1" s="438"/>
      <c r="C1" s="438"/>
      <c r="D1" s="438"/>
    </row>
    <row r="2" spans="1:14" ht="25.5" customHeight="1">
      <c r="A2" s="434" t="s">
        <v>737</v>
      </c>
      <c r="B2" s="437"/>
      <c r="C2" s="437"/>
      <c r="D2" s="437"/>
      <c r="E2" s="43"/>
      <c r="F2" s="43"/>
      <c r="G2" s="43"/>
      <c r="H2" s="43"/>
      <c r="I2" s="43"/>
      <c r="J2" s="43"/>
      <c r="K2" s="43"/>
      <c r="L2" s="43"/>
      <c r="M2" s="179"/>
      <c r="N2" s="179"/>
    </row>
    <row r="3" spans="1:14" ht="23.25" customHeight="1">
      <c r="A3" s="436" t="s">
        <v>652</v>
      </c>
      <c r="B3" s="470"/>
      <c r="C3" s="470"/>
      <c r="D3" s="470"/>
    </row>
    <row r="4" spans="1:14">
      <c r="A4" s="1" t="s">
        <v>736</v>
      </c>
    </row>
    <row r="5" spans="1:14" ht="51" customHeight="1">
      <c r="A5" s="34" t="s">
        <v>651</v>
      </c>
      <c r="B5" s="339" t="s">
        <v>679</v>
      </c>
      <c r="C5" s="339" t="s">
        <v>444</v>
      </c>
      <c r="D5" s="44" t="s">
        <v>716</v>
      </c>
    </row>
    <row r="6" spans="1:14" ht="15" customHeight="1">
      <c r="A6" s="35" t="s">
        <v>625</v>
      </c>
      <c r="B6" s="340"/>
      <c r="C6" s="340"/>
      <c r="D6" s="341"/>
    </row>
    <row r="7" spans="1:14" ht="15" customHeight="1">
      <c r="A7" s="35" t="s">
        <v>626</v>
      </c>
      <c r="B7" s="340"/>
      <c r="C7" s="340"/>
      <c r="D7" s="341"/>
    </row>
    <row r="8" spans="1:14" ht="15" customHeight="1">
      <c r="A8" s="35" t="s">
        <v>627</v>
      </c>
      <c r="B8" s="340"/>
      <c r="C8" s="340"/>
      <c r="D8" s="341"/>
    </row>
    <row r="9" spans="1:14" ht="15" customHeight="1">
      <c r="A9" s="35" t="s">
        <v>628</v>
      </c>
      <c r="B9" s="340"/>
      <c r="C9" s="340"/>
      <c r="D9" s="341"/>
    </row>
    <row r="10" spans="1:14" ht="15" customHeight="1">
      <c r="A10" s="34" t="s">
        <v>646</v>
      </c>
      <c r="B10" s="340"/>
      <c r="C10" s="340"/>
      <c r="D10" s="341"/>
    </row>
    <row r="11" spans="1:14" ht="15" customHeight="1">
      <c r="A11" s="35" t="s">
        <v>629</v>
      </c>
      <c r="B11" s="340"/>
      <c r="C11" s="340"/>
      <c r="D11" s="341"/>
    </row>
    <row r="12" spans="1:14" ht="15" customHeight="1">
      <c r="A12" s="35" t="s">
        <v>630</v>
      </c>
      <c r="B12" s="340"/>
      <c r="C12" s="340"/>
      <c r="D12" s="341"/>
    </row>
    <row r="13" spans="1:14" ht="15" customHeight="1">
      <c r="A13" s="35" t="s">
        <v>631</v>
      </c>
      <c r="B13" s="340"/>
      <c r="C13" s="340"/>
      <c r="D13" s="341"/>
    </row>
    <row r="14" spans="1:14" ht="15" customHeight="1">
      <c r="A14" s="35" t="s">
        <v>632</v>
      </c>
      <c r="B14" s="340"/>
      <c r="C14" s="340">
        <v>3</v>
      </c>
      <c r="D14" s="341">
        <f>B14+C14</f>
        <v>3</v>
      </c>
    </row>
    <row r="15" spans="1:14" ht="15" customHeight="1">
      <c r="A15" s="35" t="s">
        <v>633</v>
      </c>
      <c r="B15" s="340"/>
      <c r="C15" s="340">
        <v>2</v>
      </c>
      <c r="D15" s="341">
        <f t="shared" ref="D15:D32" si="0">B15+C15</f>
        <v>2</v>
      </c>
    </row>
    <row r="16" spans="1:14" ht="15" customHeight="1">
      <c r="A16" s="35" t="s">
        <v>634</v>
      </c>
      <c r="B16" s="340"/>
      <c r="C16" s="340"/>
      <c r="D16" s="341"/>
    </row>
    <row r="17" spans="1:4" ht="15" customHeight="1">
      <c r="A17" s="35" t="s">
        <v>635</v>
      </c>
      <c r="B17" s="340"/>
      <c r="C17" s="340"/>
      <c r="D17" s="341"/>
    </row>
    <row r="18" spans="1:4" ht="15" customHeight="1">
      <c r="A18" s="34" t="s">
        <v>647</v>
      </c>
      <c r="B18" s="340"/>
      <c r="C18" s="418">
        <v>5</v>
      </c>
      <c r="D18" s="419">
        <f t="shared" si="0"/>
        <v>5</v>
      </c>
    </row>
    <row r="19" spans="1:4" ht="15" customHeight="1">
      <c r="A19" s="35" t="s">
        <v>636</v>
      </c>
      <c r="B19" s="340">
        <v>2</v>
      </c>
      <c r="C19" s="340"/>
      <c r="D19" s="341">
        <f t="shared" si="0"/>
        <v>2</v>
      </c>
    </row>
    <row r="20" spans="1:4" ht="15" customHeight="1">
      <c r="A20" s="35" t="s">
        <v>637</v>
      </c>
      <c r="B20" s="340"/>
      <c r="C20" s="340"/>
      <c r="D20" s="341"/>
    </row>
    <row r="21" spans="1:4" ht="15" customHeight="1">
      <c r="A21" s="35" t="s">
        <v>638</v>
      </c>
      <c r="B21" s="340">
        <v>5</v>
      </c>
      <c r="C21" s="340"/>
      <c r="D21" s="341">
        <f t="shared" si="0"/>
        <v>5</v>
      </c>
    </row>
    <row r="22" spans="1:4" ht="15" customHeight="1">
      <c r="A22" s="34" t="s">
        <v>648</v>
      </c>
      <c r="B22" s="418">
        <f>B19+B21</f>
        <v>7</v>
      </c>
      <c r="C22" s="418"/>
      <c r="D22" s="419">
        <f t="shared" si="0"/>
        <v>7</v>
      </c>
    </row>
    <row r="23" spans="1:4" ht="15" customHeight="1">
      <c r="A23" s="35" t="s">
        <v>639</v>
      </c>
      <c r="B23" s="340">
        <v>1</v>
      </c>
      <c r="C23" s="340"/>
      <c r="D23" s="341">
        <f t="shared" si="0"/>
        <v>1</v>
      </c>
    </row>
    <row r="24" spans="1:4" ht="15" customHeight="1">
      <c r="A24" s="35" t="s">
        <v>640</v>
      </c>
      <c r="B24" s="340">
        <v>3</v>
      </c>
      <c r="C24" s="340"/>
      <c r="D24" s="341">
        <f t="shared" si="0"/>
        <v>3</v>
      </c>
    </row>
    <row r="25" spans="1:4" ht="15" customHeight="1">
      <c r="A25" s="35" t="s">
        <v>641</v>
      </c>
      <c r="B25" s="340">
        <v>1</v>
      </c>
      <c r="C25" s="340"/>
      <c r="D25" s="341">
        <f t="shared" si="0"/>
        <v>1</v>
      </c>
    </row>
    <row r="26" spans="1:4" ht="15" customHeight="1">
      <c r="A26" s="34" t="s">
        <v>649</v>
      </c>
      <c r="B26" s="418">
        <f>B23+B24+B25</f>
        <v>5</v>
      </c>
      <c r="C26" s="418"/>
      <c r="D26" s="419">
        <f t="shared" si="0"/>
        <v>5</v>
      </c>
    </row>
    <row r="27" spans="1:4" ht="37.5" customHeight="1">
      <c r="A27" s="34" t="s">
        <v>650</v>
      </c>
      <c r="B27" s="51">
        <v>2</v>
      </c>
      <c r="C27" s="420">
        <v>5</v>
      </c>
      <c r="D27" s="407">
        <f t="shared" si="0"/>
        <v>7</v>
      </c>
    </row>
    <row r="28" spans="1:4" ht="15" customHeight="1">
      <c r="A28" s="35" t="s">
        <v>642</v>
      </c>
      <c r="B28" s="340"/>
      <c r="C28" s="340"/>
      <c r="D28" s="342"/>
    </row>
    <row r="29" spans="1:4" ht="15" customHeight="1">
      <c r="A29" s="35" t="s">
        <v>643</v>
      </c>
      <c r="B29" s="340"/>
      <c r="C29" s="340"/>
      <c r="D29" s="342"/>
    </row>
    <row r="30" spans="1:4" ht="15" customHeight="1">
      <c r="A30" s="35" t="s">
        <v>644</v>
      </c>
      <c r="B30" s="340"/>
      <c r="C30" s="340"/>
      <c r="D30" s="342"/>
    </row>
    <row r="31" spans="1:4" ht="15" customHeight="1">
      <c r="A31" s="35" t="s">
        <v>645</v>
      </c>
      <c r="B31" s="340"/>
      <c r="C31" s="340"/>
      <c r="D31" s="342"/>
    </row>
    <row r="32" spans="1:4" ht="36" customHeight="1">
      <c r="A32" s="34" t="s">
        <v>763</v>
      </c>
      <c r="B32" s="418">
        <f>B21+B26</f>
        <v>10</v>
      </c>
      <c r="C32" s="418">
        <v>0</v>
      </c>
      <c r="D32" s="407">
        <f t="shared" si="0"/>
        <v>10</v>
      </c>
    </row>
    <row r="33" spans="1:3">
      <c r="A33" s="467"/>
      <c r="B33" s="468"/>
      <c r="C33" s="468"/>
    </row>
    <row r="34" spans="1:3">
      <c r="A34" s="469"/>
      <c r="B34" s="468"/>
      <c r="C34" s="468"/>
    </row>
  </sheetData>
  <mergeCells count="5">
    <mergeCell ref="A1:D1"/>
    <mergeCell ref="A33:C33"/>
    <mergeCell ref="A34:C34"/>
    <mergeCell ref="A2:D2"/>
    <mergeCell ref="A3:D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J16"/>
  <sheetViews>
    <sheetView workbookViewId="0">
      <selection sqref="A1:H1"/>
    </sheetView>
  </sheetViews>
  <sheetFormatPr defaultRowHeight="15"/>
  <cols>
    <col min="1" max="1" width="36.42578125" customWidth="1"/>
    <col min="2" max="2" width="10.140625" customWidth="1"/>
    <col min="3" max="4" width="18.85546875" customWidth="1"/>
    <col min="5" max="6" width="17.28515625" customWidth="1"/>
    <col min="7" max="7" width="17.5703125" customWidth="1"/>
    <col min="8" max="8" width="17.7109375" customWidth="1"/>
    <col min="9" max="9" width="17.140625" customWidth="1"/>
    <col min="10" max="10" width="17.7109375" customWidth="1"/>
  </cols>
  <sheetData>
    <row r="1" spans="1:10">
      <c r="A1" s="438" t="s">
        <v>476</v>
      </c>
      <c r="B1" s="438"/>
      <c r="C1" s="438"/>
      <c r="D1" s="438"/>
      <c r="E1" s="438"/>
      <c r="F1" s="438"/>
      <c r="G1" s="438"/>
      <c r="H1" s="438"/>
      <c r="I1" s="92"/>
      <c r="J1" s="92"/>
    </row>
    <row r="2" spans="1:10" ht="42.75" customHeight="1">
      <c r="A2" s="434" t="s">
        <v>737</v>
      </c>
      <c r="B2" s="437"/>
      <c r="C2" s="437"/>
      <c r="D2" s="437"/>
      <c r="E2" s="437"/>
      <c r="F2" s="437"/>
      <c r="G2" s="437"/>
      <c r="H2" s="437"/>
      <c r="I2" s="239"/>
      <c r="J2" s="239"/>
    </row>
    <row r="3" spans="1:10" ht="23.25" customHeight="1">
      <c r="A3" s="466" t="s">
        <v>728</v>
      </c>
      <c r="B3" s="437"/>
      <c r="C3" s="437"/>
      <c r="D3" s="437"/>
      <c r="E3" s="437"/>
      <c r="F3" s="437"/>
      <c r="G3" s="437"/>
      <c r="H3" s="437"/>
      <c r="I3" s="43"/>
      <c r="J3" s="43"/>
    </row>
    <row r="4" spans="1:10" ht="18">
      <c r="A4" s="91"/>
    </row>
    <row r="5" spans="1:10">
      <c r="A5" s="441" t="s">
        <v>103</v>
      </c>
      <c r="B5" s="443" t="s">
        <v>104</v>
      </c>
      <c r="C5" s="465" t="s">
        <v>715</v>
      </c>
      <c r="D5" s="458"/>
      <c r="E5" s="473" t="s">
        <v>451</v>
      </c>
      <c r="F5" s="456"/>
      <c r="G5" s="465" t="s">
        <v>716</v>
      </c>
      <c r="H5" s="458"/>
      <c r="I5" s="471"/>
      <c r="J5" s="472"/>
    </row>
    <row r="6" spans="1:10">
      <c r="A6" s="464"/>
      <c r="B6" s="463"/>
      <c r="C6" s="114" t="s">
        <v>734</v>
      </c>
      <c r="D6" s="422" t="s">
        <v>761</v>
      </c>
      <c r="E6" s="104" t="s">
        <v>734</v>
      </c>
      <c r="F6" s="423" t="s">
        <v>761</v>
      </c>
      <c r="G6" s="114" t="s">
        <v>734</v>
      </c>
      <c r="H6" s="422" t="s">
        <v>761</v>
      </c>
      <c r="I6" s="329"/>
      <c r="J6" s="329"/>
    </row>
    <row r="7" spans="1:10">
      <c r="A7" s="215"/>
      <c r="B7" s="426"/>
      <c r="C7" s="205"/>
      <c r="D7" s="206"/>
      <c r="E7" s="200"/>
      <c r="F7" s="215"/>
      <c r="G7" s="205"/>
      <c r="H7" s="206"/>
      <c r="I7" s="343"/>
      <c r="J7" s="343"/>
    </row>
    <row r="8" spans="1:10">
      <c r="A8" s="195"/>
      <c r="B8" s="427"/>
      <c r="C8" s="116"/>
      <c r="D8" s="220"/>
      <c r="E8" s="184"/>
      <c r="F8" s="195"/>
      <c r="G8" s="116"/>
      <c r="H8" s="220"/>
      <c r="I8" s="343"/>
      <c r="J8" s="343"/>
    </row>
    <row r="9" spans="1:10">
      <c r="A9" s="195"/>
      <c r="B9" s="427"/>
      <c r="C9" s="116"/>
      <c r="D9" s="220"/>
      <c r="E9" s="184"/>
      <c r="F9" s="195"/>
      <c r="G9" s="116"/>
      <c r="H9" s="220"/>
      <c r="I9" s="343"/>
      <c r="J9" s="343"/>
    </row>
    <row r="10" spans="1:10">
      <c r="A10" s="195"/>
      <c r="B10" s="427"/>
      <c r="C10" s="116"/>
      <c r="D10" s="220"/>
      <c r="E10" s="184"/>
      <c r="F10" s="195"/>
      <c r="G10" s="116"/>
      <c r="H10" s="220"/>
      <c r="I10" s="343"/>
      <c r="J10" s="343"/>
    </row>
    <row r="11" spans="1:10">
      <c r="A11" s="425" t="s">
        <v>689</v>
      </c>
      <c r="B11" s="428" t="s">
        <v>458</v>
      </c>
      <c r="C11" s="134">
        <v>4190</v>
      </c>
      <c r="D11" s="135">
        <v>8653</v>
      </c>
      <c r="E11" s="421">
        <v>0</v>
      </c>
      <c r="F11" s="424">
        <v>0</v>
      </c>
      <c r="G11" s="134">
        <f>C11</f>
        <v>4190</v>
      </c>
      <c r="H11" s="135">
        <f>D11</f>
        <v>8653</v>
      </c>
      <c r="I11" s="343"/>
      <c r="J11" s="343"/>
    </row>
    <row r="12" spans="1:10">
      <c r="A12" s="158"/>
      <c r="B12" s="191"/>
      <c r="C12" s="116"/>
      <c r="D12" s="220"/>
      <c r="E12" s="184"/>
      <c r="F12" s="195"/>
      <c r="G12" s="116"/>
      <c r="H12" s="220"/>
      <c r="I12" s="343"/>
      <c r="J12" s="343"/>
    </row>
    <row r="13" spans="1:10">
      <c r="A13" s="158"/>
      <c r="B13" s="191"/>
      <c r="C13" s="116"/>
      <c r="D13" s="220"/>
      <c r="E13" s="184"/>
      <c r="F13" s="195"/>
      <c r="G13" s="116"/>
      <c r="H13" s="220"/>
      <c r="I13" s="343"/>
      <c r="J13" s="343"/>
    </row>
    <row r="14" spans="1:10">
      <c r="A14" s="158"/>
      <c r="B14" s="191"/>
      <c r="C14" s="116"/>
      <c r="D14" s="220"/>
      <c r="E14" s="184"/>
      <c r="F14" s="195"/>
      <c r="G14" s="116"/>
      <c r="H14" s="220"/>
      <c r="I14" s="343"/>
      <c r="J14" s="343"/>
    </row>
    <row r="15" spans="1:10">
      <c r="A15" s="158"/>
      <c r="B15" s="191"/>
      <c r="C15" s="116"/>
      <c r="D15" s="220"/>
      <c r="E15" s="184"/>
      <c r="F15" s="195"/>
      <c r="G15" s="116"/>
      <c r="H15" s="220"/>
      <c r="I15" s="343"/>
      <c r="J15" s="343"/>
    </row>
    <row r="16" spans="1:10">
      <c r="A16" s="425" t="s">
        <v>688</v>
      </c>
      <c r="B16" s="428" t="s">
        <v>458</v>
      </c>
      <c r="C16" s="134">
        <v>0</v>
      </c>
      <c r="D16" s="135">
        <v>0</v>
      </c>
      <c r="E16" s="421">
        <v>0</v>
      </c>
      <c r="F16" s="424">
        <v>0</v>
      </c>
      <c r="G16" s="134">
        <v>0</v>
      </c>
      <c r="H16" s="135">
        <v>0</v>
      </c>
      <c r="I16" s="343"/>
      <c r="J16" s="343"/>
    </row>
  </sheetData>
  <mergeCells count="9">
    <mergeCell ref="A1:H1"/>
    <mergeCell ref="A3:H3"/>
    <mergeCell ref="G5:H5"/>
    <mergeCell ref="I5:J5"/>
    <mergeCell ref="A5:A6"/>
    <mergeCell ref="B5:B6"/>
    <mergeCell ref="C5:D5"/>
    <mergeCell ref="E5:F5"/>
    <mergeCell ref="A2:H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FF00"/>
  </sheetPr>
  <dimension ref="A1:I140"/>
  <sheetViews>
    <sheetView workbookViewId="0">
      <selection sqref="A1:I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16.42578125" customWidth="1"/>
    <col min="6" max="6" width="11.140625" customWidth="1"/>
    <col min="7" max="7" width="10.28515625" customWidth="1"/>
    <col min="8" max="8" width="11.7109375" customWidth="1"/>
    <col min="9" max="9" width="10.28515625" customWidth="1"/>
  </cols>
  <sheetData>
    <row r="1" spans="1:9">
      <c r="A1" s="438" t="s">
        <v>477</v>
      </c>
      <c r="B1" s="438"/>
      <c r="C1" s="438"/>
      <c r="D1" s="438"/>
      <c r="E1" s="438"/>
      <c r="F1" s="438"/>
      <c r="G1" s="438"/>
      <c r="H1" s="438"/>
      <c r="I1" s="438"/>
    </row>
    <row r="2" spans="1:9" ht="25.5" customHeight="1">
      <c r="A2" s="434" t="s">
        <v>737</v>
      </c>
      <c r="B2" s="435"/>
      <c r="C2" s="435"/>
      <c r="D2" s="435"/>
      <c r="E2" s="435"/>
      <c r="F2" s="435"/>
      <c r="G2" s="435"/>
      <c r="H2" s="435"/>
    </row>
    <row r="3" spans="1:9" ht="82.5" customHeight="1">
      <c r="A3" s="466" t="s">
        <v>864</v>
      </c>
      <c r="B3" s="436"/>
      <c r="C3" s="436"/>
      <c r="D3" s="436"/>
      <c r="E3" s="436"/>
      <c r="F3" s="436"/>
      <c r="G3" s="436"/>
      <c r="H3" s="436"/>
    </row>
    <row r="4" spans="1:9" ht="20.25" customHeight="1">
      <c r="A4" s="40"/>
      <c r="B4" s="41"/>
      <c r="C4" s="41"/>
      <c r="D4" s="41"/>
      <c r="E4" s="41"/>
      <c r="F4" s="41"/>
      <c r="G4" s="41"/>
      <c r="H4" s="41"/>
    </row>
    <row r="5" spans="1:9" ht="15.75">
      <c r="A5" s="429" t="s">
        <v>460</v>
      </c>
    </row>
    <row r="6" spans="1:9" ht="86.25" customHeight="1">
      <c r="A6" s="2" t="s">
        <v>103</v>
      </c>
      <c r="B6" s="3" t="s">
        <v>104</v>
      </c>
      <c r="C6" s="36" t="s">
        <v>692</v>
      </c>
      <c r="D6" s="36" t="s">
        <v>693</v>
      </c>
      <c r="E6" s="36" t="s">
        <v>696</v>
      </c>
      <c r="F6" s="36" t="s">
        <v>697</v>
      </c>
      <c r="G6" s="36" t="s">
        <v>698</v>
      </c>
      <c r="H6" s="36" t="s">
        <v>760</v>
      </c>
      <c r="I6" s="36" t="s">
        <v>459</v>
      </c>
    </row>
    <row r="7" spans="1:9">
      <c r="A7" s="13" t="s">
        <v>578</v>
      </c>
      <c r="B7" s="5" t="s">
        <v>369</v>
      </c>
      <c r="C7" s="25"/>
      <c r="D7" s="25"/>
      <c r="E7" s="37"/>
      <c r="F7" s="25"/>
      <c r="G7" s="25"/>
      <c r="H7" s="25"/>
      <c r="I7" s="25"/>
    </row>
    <row r="8" spans="1:9">
      <c r="A8" s="30" t="s">
        <v>242</v>
      </c>
      <c r="B8" s="30" t="s">
        <v>369</v>
      </c>
      <c r="C8" s="25"/>
      <c r="D8" s="25"/>
      <c r="E8" s="25"/>
      <c r="F8" s="25"/>
      <c r="G8" s="25"/>
      <c r="H8" s="25"/>
      <c r="I8" s="25"/>
    </row>
    <row r="9" spans="1:9" ht="30">
      <c r="A9" s="9" t="s">
        <v>370</v>
      </c>
      <c r="B9" s="5" t="s">
        <v>371</v>
      </c>
      <c r="C9" s="25"/>
      <c r="D9" s="25"/>
      <c r="E9" s="25"/>
      <c r="F9" s="25"/>
      <c r="G9" s="25"/>
      <c r="H9" s="25"/>
      <c r="I9" s="25"/>
    </row>
    <row r="10" spans="1:9">
      <c r="A10" s="13" t="s">
        <v>619</v>
      </c>
      <c r="B10" s="5" t="s">
        <v>372</v>
      </c>
      <c r="C10" s="25"/>
      <c r="D10" s="25"/>
      <c r="E10" s="25"/>
      <c r="F10" s="25"/>
      <c r="G10" s="25"/>
      <c r="H10" s="25"/>
      <c r="I10" s="25"/>
    </row>
    <row r="11" spans="1:9">
      <c r="A11" s="30" t="s">
        <v>242</v>
      </c>
      <c r="B11" s="30" t="s">
        <v>372</v>
      </c>
      <c r="C11" s="25"/>
      <c r="D11" s="25"/>
      <c r="E11" s="25"/>
      <c r="F11" s="25"/>
      <c r="G11" s="25"/>
      <c r="H11" s="25"/>
      <c r="I11" s="25"/>
    </row>
    <row r="12" spans="1:9">
      <c r="A12" s="8" t="s">
        <v>598</v>
      </c>
      <c r="B12" s="7" t="s">
        <v>373</v>
      </c>
      <c r="C12" s="25"/>
      <c r="D12" s="25"/>
      <c r="E12" s="25"/>
      <c r="F12" s="25"/>
      <c r="G12" s="25"/>
      <c r="H12" s="25"/>
      <c r="I12" s="25"/>
    </row>
    <row r="13" spans="1:9">
      <c r="A13" s="9" t="s">
        <v>620</v>
      </c>
      <c r="B13" s="5" t="s">
        <v>374</v>
      </c>
      <c r="C13" s="25"/>
      <c r="D13" s="25"/>
      <c r="E13" s="25"/>
      <c r="F13" s="25"/>
      <c r="G13" s="25"/>
      <c r="H13" s="25"/>
      <c r="I13" s="25"/>
    </row>
    <row r="14" spans="1:9">
      <c r="A14" s="30" t="s">
        <v>250</v>
      </c>
      <c r="B14" s="30" t="s">
        <v>374</v>
      </c>
      <c r="C14" s="25"/>
      <c r="D14" s="25"/>
      <c r="E14" s="25"/>
      <c r="F14" s="25"/>
      <c r="G14" s="25"/>
      <c r="H14" s="25"/>
      <c r="I14" s="25"/>
    </row>
    <row r="15" spans="1:9">
      <c r="A15" s="13" t="s">
        <v>375</v>
      </c>
      <c r="B15" s="5" t="s">
        <v>376</v>
      </c>
      <c r="C15" s="25"/>
      <c r="D15" s="25"/>
      <c r="E15" s="25"/>
      <c r="F15" s="25"/>
      <c r="G15" s="25"/>
      <c r="H15" s="25"/>
      <c r="I15" s="25"/>
    </row>
    <row r="16" spans="1:9">
      <c r="A16" s="10" t="s">
        <v>621</v>
      </c>
      <c r="B16" s="5" t="s">
        <v>377</v>
      </c>
      <c r="C16" s="21"/>
      <c r="D16" s="21"/>
      <c r="E16" s="21"/>
      <c r="F16" s="21"/>
      <c r="G16" s="21"/>
      <c r="H16" s="21"/>
      <c r="I16" s="21"/>
    </row>
    <row r="17" spans="1:9">
      <c r="A17" s="30" t="s">
        <v>251</v>
      </c>
      <c r="B17" s="30" t="s">
        <v>377</v>
      </c>
      <c r="C17" s="21"/>
      <c r="D17" s="21"/>
      <c r="E17" s="21"/>
      <c r="F17" s="21"/>
      <c r="G17" s="21"/>
      <c r="H17" s="21"/>
      <c r="I17" s="21"/>
    </row>
    <row r="18" spans="1:9">
      <c r="A18" s="13" t="s">
        <v>378</v>
      </c>
      <c r="B18" s="5" t="s">
        <v>379</v>
      </c>
      <c r="C18" s="21"/>
      <c r="D18" s="21"/>
      <c r="E18" s="21"/>
      <c r="F18" s="21"/>
      <c r="G18" s="21"/>
      <c r="H18" s="21"/>
      <c r="I18" s="21"/>
    </row>
    <row r="19" spans="1:9">
      <c r="A19" s="14" t="s">
        <v>599</v>
      </c>
      <c r="B19" s="7" t="s">
        <v>380</v>
      </c>
      <c r="C19" s="21"/>
      <c r="D19" s="21"/>
      <c r="E19" s="21"/>
      <c r="F19" s="21"/>
      <c r="G19" s="21"/>
      <c r="H19" s="21"/>
      <c r="I19" s="21"/>
    </row>
    <row r="20" spans="1:9">
      <c r="A20" s="9" t="s">
        <v>395</v>
      </c>
      <c r="B20" s="5" t="s">
        <v>396</v>
      </c>
      <c r="C20" s="21"/>
      <c r="D20" s="21"/>
      <c r="E20" s="21"/>
      <c r="F20" s="21"/>
      <c r="G20" s="21"/>
      <c r="H20" s="21"/>
      <c r="I20" s="21"/>
    </row>
    <row r="21" spans="1:9">
      <c r="A21" s="10" t="s">
        <v>397</v>
      </c>
      <c r="B21" s="5" t="s">
        <v>398</v>
      </c>
      <c r="C21" s="21"/>
      <c r="D21" s="21"/>
      <c r="E21" s="21"/>
      <c r="F21" s="21"/>
      <c r="G21" s="21"/>
      <c r="H21" s="21"/>
      <c r="I21" s="21"/>
    </row>
    <row r="22" spans="1:9">
      <c r="A22" s="13" t="s">
        <v>399</v>
      </c>
      <c r="B22" s="5" t="s">
        <v>400</v>
      </c>
      <c r="C22" s="21"/>
      <c r="D22" s="21"/>
      <c r="E22" s="21"/>
      <c r="F22" s="21"/>
      <c r="G22" s="21"/>
      <c r="H22" s="21"/>
      <c r="I22" s="21"/>
    </row>
    <row r="23" spans="1:9">
      <c r="A23" s="13" t="s">
        <v>583</v>
      </c>
      <c r="B23" s="5" t="s">
        <v>401</v>
      </c>
      <c r="C23" s="21"/>
      <c r="D23" s="21"/>
      <c r="E23" s="21"/>
      <c r="F23" s="21"/>
      <c r="G23" s="21"/>
      <c r="H23" s="21"/>
      <c r="I23" s="21"/>
    </row>
    <row r="24" spans="1:9">
      <c r="A24" s="30" t="s">
        <v>276</v>
      </c>
      <c r="B24" s="30" t="s">
        <v>401</v>
      </c>
      <c r="C24" s="21"/>
      <c r="D24" s="21"/>
      <c r="E24" s="21"/>
      <c r="F24" s="21"/>
      <c r="G24" s="21"/>
      <c r="H24" s="21"/>
      <c r="I24" s="21"/>
    </row>
    <row r="25" spans="1:9">
      <c r="A25" s="30" t="s">
        <v>277</v>
      </c>
      <c r="B25" s="30" t="s">
        <v>401</v>
      </c>
      <c r="C25" s="21"/>
      <c r="D25" s="21"/>
      <c r="E25" s="21"/>
      <c r="F25" s="21"/>
      <c r="G25" s="21"/>
      <c r="H25" s="21"/>
      <c r="I25" s="21"/>
    </row>
    <row r="26" spans="1:9">
      <c r="A26" s="31" t="s">
        <v>278</v>
      </c>
      <c r="B26" s="31" t="s">
        <v>401</v>
      </c>
      <c r="C26" s="21"/>
      <c r="D26" s="21"/>
      <c r="E26" s="21"/>
      <c r="F26" s="21"/>
      <c r="G26" s="21"/>
      <c r="H26" s="21"/>
      <c r="I26" s="21"/>
    </row>
    <row r="27" spans="1:9">
      <c r="A27" s="32" t="s">
        <v>602</v>
      </c>
      <c r="B27" s="24" t="s">
        <v>402</v>
      </c>
      <c r="C27" s="21"/>
      <c r="D27" s="21"/>
      <c r="E27" s="21"/>
      <c r="F27" s="21"/>
      <c r="G27" s="21"/>
      <c r="H27" s="21"/>
      <c r="I27" s="21"/>
    </row>
    <row r="28" spans="1:9">
      <c r="A28" s="59"/>
      <c r="B28" s="60"/>
    </row>
    <row r="29" spans="1:9" ht="24.75" customHeight="1">
      <c r="A29" s="2" t="s">
        <v>103</v>
      </c>
      <c r="B29" s="3" t="s">
        <v>104</v>
      </c>
      <c r="C29" s="430">
        <v>2016</v>
      </c>
      <c r="D29" s="430">
        <v>2017</v>
      </c>
      <c r="E29" s="430">
        <v>2018</v>
      </c>
    </row>
    <row r="30" spans="1:9" ht="31.5">
      <c r="A30" s="61" t="s">
        <v>759</v>
      </c>
      <c r="B30" s="24"/>
      <c r="C30" s="21"/>
      <c r="D30" s="21"/>
      <c r="E30" s="21"/>
    </row>
    <row r="31" spans="1:9" ht="15.75">
      <c r="A31" s="62" t="s">
        <v>753</v>
      </c>
      <c r="B31" s="24"/>
      <c r="C31" s="21">
        <v>10700</v>
      </c>
      <c r="D31" s="21">
        <v>10700</v>
      </c>
      <c r="E31" s="21">
        <v>10700</v>
      </c>
    </row>
    <row r="32" spans="1:9" ht="31.5">
      <c r="A32" s="62" t="s">
        <v>754</v>
      </c>
      <c r="B32" s="24"/>
      <c r="C32" s="21">
        <v>500</v>
      </c>
      <c r="D32" s="21"/>
      <c r="E32" s="21"/>
    </row>
    <row r="33" spans="1:5" ht="15.75">
      <c r="A33" s="62" t="s">
        <v>755</v>
      </c>
      <c r="B33" s="24"/>
      <c r="C33" s="21"/>
      <c r="D33" s="21"/>
      <c r="E33" s="21"/>
    </row>
    <row r="34" spans="1:5" ht="31.5">
      <c r="A34" s="62" t="s">
        <v>756</v>
      </c>
      <c r="B34" s="24"/>
      <c r="C34" s="21"/>
      <c r="D34" s="21"/>
      <c r="E34" s="21"/>
    </row>
    <row r="35" spans="1:5" ht="15.75">
      <c r="A35" s="62" t="s">
        <v>757</v>
      </c>
      <c r="B35" s="24"/>
      <c r="C35" s="21">
        <v>30</v>
      </c>
      <c r="D35" s="21">
        <v>30</v>
      </c>
      <c r="E35" s="21">
        <v>30</v>
      </c>
    </row>
    <row r="36" spans="1:5" ht="15.75">
      <c r="A36" s="62" t="s">
        <v>758</v>
      </c>
      <c r="B36" s="24"/>
      <c r="C36" s="21"/>
      <c r="D36" s="21"/>
      <c r="E36" s="21"/>
    </row>
    <row r="37" spans="1:5">
      <c r="A37" s="32" t="s">
        <v>733</v>
      </c>
      <c r="B37" s="24"/>
      <c r="C37" s="98">
        <f>C31+C32+C35</f>
        <v>11230</v>
      </c>
      <c r="D37" s="98">
        <f>D31+D32+D35</f>
        <v>10730</v>
      </c>
      <c r="E37" s="98">
        <f>E31+E32+E35</f>
        <v>10730</v>
      </c>
    </row>
    <row r="38" spans="1:5">
      <c r="A38" s="59"/>
      <c r="B38" s="60"/>
    </row>
    <row r="39" spans="1:5">
      <c r="A39" s="59"/>
      <c r="B39" s="60"/>
    </row>
    <row r="40" spans="1:5">
      <c r="A40" s="59"/>
      <c r="B40" s="60"/>
    </row>
    <row r="41" spans="1:5">
      <c r="A41" s="59"/>
      <c r="B41" s="60"/>
    </row>
    <row r="42" spans="1:5">
      <c r="A42" s="59"/>
      <c r="B42" s="60"/>
    </row>
    <row r="43" spans="1:5">
      <c r="A43" s="59"/>
      <c r="B43" s="60"/>
    </row>
    <row r="44" spans="1:5">
      <c r="A44" s="59"/>
      <c r="B44" s="60"/>
    </row>
    <row r="45" spans="1:5">
      <c r="A45" s="59"/>
      <c r="B45" s="60"/>
    </row>
    <row r="46" spans="1:5">
      <c r="A46" s="59"/>
      <c r="B46" s="60"/>
    </row>
    <row r="47" spans="1:5">
      <c r="A47" s="59"/>
      <c r="B47" s="60"/>
    </row>
    <row r="48" spans="1:5">
      <c r="A48" s="59"/>
      <c r="B48" s="60"/>
    </row>
    <row r="49" spans="1:2">
      <c r="A49" s="59"/>
      <c r="B49" s="60"/>
    </row>
    <row r="50" spans="1:2">
      <c r="A50" s="59"/>
      <c r="B50" s="60"/>
    </row>
    <row r="51" spans="1:2">
      <c r="A51" s="59"/>
      <c r="B51" s="60"/>
    </row>
    <row r="52" spans="1:2">
      <c r="A52" s="59"/>
      <c r="B52" s="60"/>
    </row>
    <row r="53" spans="1:2">
      <c r="A53" s="59"/>
      <c r="B53" s="60"/>
    </row>
    <row r="54" spans="1:2">
      <c r="A54" s="59"/>
      <c r="B54" s="60"/>
    </row>
    <row r="55" spans="1:2">
      <c r="A55" s="59"/>
      <c r="B55" s="60"/>
    </row>
    <row r="56" spans="1:2">
      <c r="A56" s="59"/>
      <c r="B56" s="60"/>
    </row>
    <row r="57" spans="1:2">
      <c r="A57" s="59"/>
      <c r="B57" s="60"/>
    </row>
    <row r="58" spans="1:2">
      <c r="A58" s="59"/>
      <c r="B58" s="60"/>
    </row>
    <row r="59" spans="1:2">
      <c r="A59" s="59"/>
      <c r="B59" s="60"/>
    </row>
    <row r="60" spans="1:2">
      <c r="A60" s="59"/>
      <c r="B60" s="60"/>
    </row>
    <row r="61" spans="1:2">
      <c r="A61" s="59"/>
      <c r="B61" s="60"/>
    </row>
    <row r="62" spans="1:2">
      <c r="A62" s="59"/>
      <c r="B62" s="60"/>
    </row>
    <row r="63" spans="1:2">
      <c r="A63" s="59"/>
      <c r="B63" s="60"/>
    </row>
    <row r="64" spans="1:2">
      <c r="A64" s="59"/>
      <c r="B64" s="60"/>
    </row>
    <row r="65" spans="1:2">
      <c r="A65" s="59"/>
      <c r="B65" s="60"/>
    </row>
    <row r="66" spans="1:2">
      <c r="A66" s="59"/>
      <c r="B66" s="60"/>
    </row>
    <row r="67" spans="1:2">
      <c r="A67" s="59"/>
      <c r="B67" s="60"/>
    </row>
    <row r="68" spans="1:2">
      <c r="A68" s="59"/>
      <c r="B68" s="60"/>
    </row>
    <row r="69" spans="1:2">
      <c r="A69" s="59"/>
      <c r="B69" s="60"/>
    </row>
    <row r="70" spans="1:2">
      <c r="A70" s="59"/>
      <c r="B70" s="60"/>
    </row>
    <row r="71" spans="1:2">
      <c r="A71" s="59"/>
      <c r="B71" s="60"/>
    </row>
    <row r="72" spans="1:2">
      <c r="A72" s="59"/>
      <c r="B72" s="60"/>
    </row>
    <row r="73" spans="1:2">
      <c r="A73" s="59"/>
      <c r="B73" s="60"/>
    </row>
    <row r="74" spans="1:2">
      <c r="A74" s="59"/>
      <c r="B74" s="60"/>
    </row>
    <row r="75" spans="1:2">
      <c r="A75" s="59"/>
      <c r="B75" s="60"/>
    </row>
    <row r="76" spans="1:2">
      <c r="A76" s="59"/>
      <c r="B76" s="60"/>
    </row>
    <row r="77" spans="1:2">
      <c r="A77" s="59"/>
      <c r="B77" s="60"/>
    </row>
    <row r="78" spans="1:2">
      <c r="A78" s="59"/>
      <c r="B78" s="60"/>
    </row>
    <row r="79" spans="1:2">
      <c r="A79" s="59"/>
      <c r="B79" s="60"/>
    </row>
    <row r="80" spans="1:2">
      <c r="A80" s="59"/>
      <c r="B80" s="60"/>
    </row>
    <row r="81" spans="1:2">
      <c r="A81" s="59"/>
      <c r="B81" s="60"/>
    </row>
    <row r="82" spans="1:2">
      <c r="A82" s="59"/>
      <c r="B82" s="60"/>
    </row>
    <row r="83" spans="1:2">
      <c r="A83" s="59"/>
      <c r="B83" s="60"/>
    </row>
    <row r="84" spans="1:2">
      <c r="A84" s="59"/>
      <c r="B84" s="60"/>
    </row>
    <row r="85" spans="1:2">
      <c r="A85" s="59"/>
      <c r="B85" s="60"/>
    </row>
    <row r="86" spans="1:2">
      <c r="A86" s="59"/>
      <c r="B86" s="60"/>
    </row>
    <row r="87" spans="1:2">
      <c r="A87" s="59"/>
      <c r="B87" s="60"/>
    </row>
    <row r="88" spans="1:2">
      <c r="A88" s="59"/>
      <c r="B88" s="60"/>
    </row>
    <row r="89" spans="1:2">
      <c r="A89" s="59"/>
      <c r="B89" s="60"/>
    </row>
    <row r="90" spans="1:2">
      <c r="A90" s="59"/>
      <c r="B90" s="60"/>
    </row>
    <row r="91" spans="1:2">
      <c r="A91" s="59"/>
      <c r="B91" s="60"/>
    </row>
    <row r="92" spans="1:2">
      <c r="A92" s="59"/>
      <c r="B92" s="60"/>
    </row>
    <row r="93" spans="1:2">
      <c r="A93" s="59"/>
      <c r="B93" s="60"/>
    </row>
    <row r="94" spans="1:2">
      <c r="A94" s="59"/>
      <c r="B94" s="60"/>
    </row>
    <row r="95" spans="1:2">
      <c r="A95" s="59"/>
      <c r="B95" s="60"/>
    </row>
    <row r="96" spans="1:2">
      <c r="A96" s="59"/>
      <c r="B96" s="60"/>
    </row>
    <row r="97" spans="1:2">
      <c r="A97" s="59"/>
      <c r="B97" s="60"/>
    </row>
    <row r="98" spans="1:2">
      <c r="A98" s="59"/>
      <c r="B98" s="60"/>
    </row>
    <row r="99" spans="1:2">
      <c r="A99" s="59"/>
      <c r="B99" s="60"/>
    </row>
    <row r="100" spans="1:2">
      <c r="A100" s="59"/>
      <c r="B100" s="60"/>
    </row>
    <row r="101" spans="1:2">
      <c r="A101" s="59"/>
      <c r="B101" s="60"/>
    </row>
    <row r="102" spans="1:2">
      <c r="A102" s="59"/>
      <c r="B102" s="60"/>
    </row>
    <row r="103" spans="1:2">
      <c r="A103" s="59"/>
      <c r="B103" s="60"/>
    </row>
    <row r="104" spans="1:2">
      <c r="A104" s="59"/>
      <c r="B104" s="60"/>
    </row>
    <row r="105" spans="1:2">
      <c r="A105" s="59"/>
      <c r="B105" s="60"/>
    </row>
    <row r="106" spans="1:2">
      <c r="A106" s="59"/>
      <c r="B106" s="60"/>
    </row>
    <row r="107" spans="1:2">
      <c r="A107" s="59"/>
      <c r="B107" s="60"/>
    </row>
    <row r="108" spans="1:2">
      <c r="A108" s="59"/>
      <c r="B108" s="60"/>
    </row>
    <row r="109" spans="1:2">
      <c r="A109" s="59"/>
      <c r="B109" s="60"/>
    </row>
    <row r="110" spans="1:2">
      <c r="A110" s="59"/>
      <c r="B110" s="60"/>
    </row>
    <row r="111" spans="1:2">
      <c r="A111" s="59"/>
      <c r="B111" s="60"/>
    </row>
    <row r="112" spans="1:2">
      <c r="A112" s="59"/>
      <c r="B112" s="60"/>
    </row>
    <row r="114" spans="1:8">
      <c r="A114" s="4"/>
      <c r="B114" s="4"/>
      <c r="C114" s="4"/>
      <c r="D114" s="4"/>
      <c r="E114" s="4"/>
      <c r="F114" s="4"/>
      <c r="G114" s="4"/>
    </row>
    <row r="115" spans="1:8">
      <c r="A115" s="38" t="s">
        <v>699</v>
      </c>
      <c r="B115" s="4"/>
      <c r="C115" s="4"/>
      <c r="D115" s="4"/>
      <c r="E115" s="4"/>
      <c r="F115" s="4"/>
      <c r="G115" s="4"/>
    </row>
    <row r="116" spans="1:8" ht="15.75">
      <c r="A116" s="39" t="s">
        <v>702</v>
      </c>
      <c r="B116" s="4"/>
      <c r="C116" s="4"/>
      <c r="D116" s="4"/>
      <c r="E116" s="4"/>
      <c r="F116" s="4"/>
      <c r="G116" s="4"/>
    </row>
    <row r="117" spans="1:8" ht="15.75">
      <c r="A117" s="39" t="s">
        <v>703</v>
      </c>
      <c r="B117" s="4"/>
      <c r="C117" s="4"/>
      <c r="D117" s="4"/>
      <c r="E117" s="4"/>
      <c r="F117" s="4"/>
      <c r="G117" s="4"/>
    </row>
    <row r="118" spans="1:8" ht="15.75">
      <c r="A118" s="39" t="s">
        <v>704</v>
      </c>
      <c r="B118" s="4"/>
      <c r="C118" s="4"/>
      <c r="D118" s="4"/>
      <c r="E118" s="4"/>
      <c r="F118" s="4"/>
      <c r="G118" s="4"/>
    </row>
    <row r="119" spans="1:8" ht="15.75">
      <c r="A119" s="39" t="s">
        <v>705</v>
      </c>
      <c r="B119" s="4"/>
      <c r="C119" s="4"/>
      <c r="D119" s="4"/>
      <c r="E119" s="4"/>
      <c r="F119" s="4"/>
      <c r="G119" s="4"/>
    </row>
    <row r="120" spans="1:8" ht="15.75">
      <c r="A120" s="39" t="s">
        <v>706</v>
      </c>
      <c r="B120" s="4"/>
      <c r="C120" s="4"/>
      <c r="D120" s="4"/>
      <c r="E120" s="4"/>
      <c r="F120" s="4"/>
      <c r="G120" s="4"/>
    </row>
    <row r="121" spans="1:8">
      <c r="A121" s="38" t="s">
        <v>700</v>
      </c>
      <c r="B121" s="4"/>
      <c r="C121" s="4"/>
      <c r="D121" s="4"/>
      <c r="E121" s="4"/>
      <c r="F121" s="4"/>
      <c r="G121" s="4"/>
    </row>
    <row r="122" spans="1:8">
      <c r="A122" s="4"/>
      <c r="B122" s="4"/>
      <c r="C122" s="4"/>
      <c r="D122" s="4"/>
      <c r="E122" s="4"/>
      <c r="F122" s="4"/>
      <c r="G122" s="4"/>
    </row>
    <row r="123" spans="1:8" ht="45.75" customHeight="1">
      <c r="A123" s="474" t="s">
        <v>707</v>
      </c>
      <c r="B123" s="475"/>
      <c r="C123" s="475"/>
      <c r="D123" s="475"/>
      <c r="E123" s="475"/>
      <c r="F123" s="475"/>
      <c r="G123" s="475"/>
      <c r="H123" s="475"/>
    </row>
    <row r="126" spans="1:8" ht="15.75">
      <c r="A126" s="33" t="s">
        <v>709</v>
      </c>
    </row>
    <row r="127" spans="1:8" ht="15.75">
      <c r="A127" s="39" t="s">
        <v>710</v>
      </c>
    </row>
    <row r="128" spans="1:8" ht="15.75">
      <c r="A128" s="39" t="s">
        <v>711</v>
      </c>
    </row>
    <row r="129" spans="1:1" ht="15.75">
      <c r="A129" s="39" t="s">
        <v>712</v>
      </c>
    </row>
    <row r="130" spans="1:1">
      <c r="A130" s="38" t="s">
        <v>708</v>
      </c>
    </row>
    <row r="131" spans="1:1" ht="15.75">
      <c r="A131" s="39" t="s">
        <v>713</v>
      </c>
    </row>
    <row r="133" spans="1:1" ht="15.75">
      <c r="A133" s="57" t="s">
        <v>751</v>
      </c>
    </row>
    <row r="134" spans="1:1" ht="15.75">
      <c r="A134" s="57" t="s">
        <v>752</v>
      </c>
    </row>
    <row r="135" spans="1:1" ht="15.75">
      <c r="A135" s="58" t="s">
        <v>753</v>
      </c>
    </row>
    <row r="136" spans="1:1" ht="15.75">
      <c r="A136" s="58" t="s">
        <v>754</v>
      </c>
    </row>
    <row r="137" spans="1:1" ht="15.75">
      <c r="A137" s="58" t="s">
        <v>755</v>
      </c>
    </row>
    <row r="138" spans="1:1" ht="15.75">
      <c r="A138" s="58" t="s">
        <v>756</v>
      </c>
    </row>
    <row r="139" spans="1:1" ht="15.75">
      <c r="A139" s="58" t="s">
        <v>757</v>
      </c>
    </row>
    <row r="140" spans="1:1" ht="15.75">
      <c r="A140" s="58" t="s">
        <v>758</v>
      </c>
    </row>
  </sheetData>
  <mergeCells count="4">
    <mergeCell ref="A3:H3"/>
    <mergeCell ref="A123:H123"/>
    <mergeCell ref="A2:H2"/>
    <mergeCell ref="A1:I1"/>
  </mergeCells>
  <phoneticPr fontId="0" type="noConversion"/>
  <hyperlinks>
    <hyperlink ref="A19" r:id="rId1" location="foot4" display="http://njt.hu/cgi_bin/njt_doc.cgi?docid=142896.245143 - foot4"/>
    <hyperlink ref="A115" r:id="rId2" location="foot4" display="http://njt.hu/cgi_bin/njt_doc.cgi?docid=142896.245143 - foot4"/>
    <hyperlink ref="A121" r:id="rId3" location="foot5" display="http://njt.hu/cgi_bin/njt_doc.cgi?docid=142896.245143 - foot5"/>
    <hyperlink ref="A130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45" orientation="portrait" verticalDpi="300" r:id="rId5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M33"/>
  <sheetViews>
    <sheetView workbookViewId="0">
      <selection sqref="A1:M1"/>
    </sheetView>
  </sheetViews>
  <sheetFormatPr defaultRowHeight="1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16.7109375" customWidth="1"/>
    <col min="7" max="7" width="17.140625" customWidth="1"/>
    <col min="8" max="8" width="15" customWidth="1"/>
    <col min="9" max="9" width="16.140625" customWidth="1"/>
    <col min="10" max="10" width="16" customWidth="1"/>
    <col min="11" max="11" width="16.42578125" customWidth="1"/>
    <col min="12" max="12" width="16.28515625" customWidth="1"/>
    <col min="13" max="13" width="30.140625" customWidth="1"/>
  </cols>
  <sheetData>
    <row r="1" spans="1:13">
      <c r="A1" s="438" t="s">
        <v>478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</row>
    <row r="2" spans="1:13" ht="30" customHeight="1">
      <c r="A2" s="434" t="s">
        <v>737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</row>
    <row r="3" spans="1:13" ht="27" customHeight="1">
      <c r="A3" s="436" t="s">
        <v>863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</row>
    <row r="4" spans="1:13" ht="16.5" customHeight="1">
      <c r="A4" s="90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ht="15.75">
      <c r="A5" s="345" t="s">
        <v>460</v>
      </c>
    </row>
    <row r="6" spans="1:13" ht="61.5" customHeight="1">
      <c r="A6" s="2" t="s">
        <v>103</v>
      </c>
      <c r="B6" s="3" t="s">
        <v>104</v>
      </c>
      <c r="C6" s="36" t="s">
        <v>691</v>
      </c>
      <c r="D6" s="36" t="s">
        <v>859</v>
      </c>
      <c r="E6" s="36" t="s">
        <v>860</v>
      </c>
      <c r="F6" s="36" t="s">
        <v>861</v>
      </c>
      <c r="G6" s="36" t="s">
        <v>862</v>
      </c>
      <c r="H6" s="36" t="s">
        <v>694</v>
      </c>
      <c r="I6" s="36" t="s">
        <v>694</v>
      </c>
      <c r="J6" s="36" t="s">
        <v>701</v>
      </c>
      <c r="K6" s="36" t="s">
        <v>692</v>
      </c>
      <c r="L6" s="36" t="s">
        <v>693</v>
      </c>
      <c r="M6" s="36" t="s">
        <v>695</v>
      </c>
    </row>
    <row r="7" spans="1:13">
      <c r="A7" s="10" t="s">
        <v>206</v>
      </c>
      <c r="B7" s="6" t="s">
        <v>207</v>
      </c>
      <c r="C7" s="6"/>
      <c r="D7" s="6"/>
      <c r="E7" s="25"/>
      <c r="F7" s="25"/>
      <c r="G7" s="25"/>
      <c r="H7" s="25"/>
      <c r="I7" s="25"/>
      <c r="J7" s="25"/>
      <c r="K7" s="25"/>
      <c r="L7" s="25"/>
      <c r="M7" s="25"/>
    </row>
    <row r="8" spans="1:13">
      <c r="A8" s="10"/>
      <c r="B8" s="6"/>
      <c r="C8" s="6"/>
      <c r="D8" s="6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10"/>
      <c r="B9" s="6"/>
      <c r="C9" s="6"/>
      <c r="D9" s="6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10" t="s">
        <v>496</v>
      </c>
      <c r="B10" s="6" t="s">
        <v>208</v>
      </c>
      <c r="C10" s="6"/>
      <c r="D10" s="6"/>
      <c r="E10" s="25"/>
      <c r="F10" s="25"/>
      <c r="G10" s="25"/>
      <c r="H10" s="25"/>
      <c r="I10" s="25"/>
      <c r="J10" s="25"/>
      <c r="K10" s="25"/>
      <c r="L10" s="25"/>
      <c r="M10" s="25"/>
    </row>
    <row r="11" spans="1:13">
      <c r="A11" s="10"/>
      <c r="B11" s="6"/>
      <c r="C11" s="6"/>
      <c r="D11" s="6"/>
      <c r="E11" s="25"/>
      <c r="F11" s="25"/>
      <c r="G11" s="25"/>
      <c r="H11" s="25"/>
      <c r="I11" s="25"/>
      <c r="J11" s="25"/>
      <c r="K11" s="25"/>
      <c r="L11" s="25"/>
      <c r="M11" s="25"/>
    </row>
    <row r="12" spans="1:13">
      <c r="A12" s="5"/>
      <c r="B12" s="6"/>
      <c r="C12" s="6"/>
      <c r="D12" s="6"/>
      <c r="E12" s="25"/>
      <c r="F12" s="25"/>
      <c r="G12" s="25"/>
      <c r="H12" s="25"/>
      <c r="I12" s="25"/>
      <c r="J12" s="25"/>
      <c r="K12" s="25"/>
      <c r="L12" s="25"/>
      <c r="M12" s="25"/>
    </row>
    <row r="13" spans="1:13">
      <c r="A13" s="5"/>
      <c r="B13" s="6"/>
      <c r="C13" s="6"/>
      <c r="D13" s="6"/>
      <c r="E13" s="25"/>
      <c r="F13" s="25"/>
      <c r="G13" s="25"/>
      <c r="H13" s="25"/>
      <c r="I13" s="25"/>
      <c r="J13" s="25"/>
      <c r="K13" s="25"/>
      <c r="L13" s="25"/>
      <c r="M13" s="25"/>
    </row>
    <row r="14" spans="1:13">
      <c r="A14" s="10" t="s">
        <v>211</v>
      </c>
      <c r="B14" s="6" t="s">
        <v>212</v>
      </c>
      <c r="C14" s="6"/>
      <c r="D14" s="6"/>
      <c r="E14" s="25"/>
      <c r="F14" s="25"/>
      <c r="G14" s="25"/>
      <c r="H14" s="25"/>
      <c r="I14" s="25"/>
      <c r="J14" s="25"/>
      <c r="K14" s="25"/>
      <c r="L14" s="25"/>
      <c r="M14" s="25"/>
    </row>
    <row r="15" spans="1:13">
      <c r="A15" s="10"/>
      <c r="B15" s="6"/>
      <c r="C15" s="6"/>
      <c r="D15" s="6"/>
      <c r="E15" s="25"/>
      <c r="F15" s="25"/>
      <c r="G15" s="25"/>
      <c r="H15" s="25"/>
      <c r="I15" s="25"/>
      <c r="J15" s="25"/>
      <c r="K15" s="25"/>
      <c r="L15" s="25"/>
      <c r="M15" s="25"/>
    </row>
    <row r="16" spans="1:13">
      <c r="A16" s="10"/>
      <c r="B16" s="6"/>
      <c r="C16" s="6"/>
      <c r="D16" s="6"/>
      <c r="E16" s="25"/>
      <c r="F16" s="25"/>
      <c r="G16" s="25"/>
      <c r="H16" s="25"/>
      <c r="I16" s="25"/>
      <c r="J16" s="25"/>
      <c r="K16" s="25"/>
      <c r="L16" s="25"/>
      <c r="M16" s="25"/>
    </row>
    <row r="17" spans="1:13">
      <c r="A17" s="10" t="s">
        <v>213</v>
      </c>
      <c r="B17" s="6" t="s">
        <v>214</v>
      </c>
      <c r="C17" s="6"/>
      <c r="D17" s="6"/>
      <c r="E17" s="25"/>
      <c r="F17" s="25"/>
      <c r="G17" s="25"/>
      <c r="H17" s="25"/>
      <c r="I17" s="25"/>
      <c r="J17" s="25"/>
      <c r="K17" s="25"/>
      <c r="L17" s="25"/>
      <c r="M17" s="25"/>
    </row>
    <row r="18" spans="1:13">
      <c r="A18" s="10"/>
      <c r="B18" s="6"/>
      <c r="C18" s="6"/>
      <c r="D18" s="6"/>
      <c r="E18" s="25"/>
      <c r="F18" s="25"/>
      <c r="G18" s="25"/>
      <c r="H18" s="25"/>
      <c r="I18" s="25"/>
      <c r="J18" s="25"/>
      <c r="K18" s="25"/>
      <c r="L18" s="25"/>
      <c r="M18" s="25"/>
    </row>
    <row r="19" spans="1:13">
      <c r="A19" s="10"/>
      <c r="B19" s="6"/>
      <c r="C19" s="6"/>
      <c r="D19" s="6"/>
      <c r="E19" s="25"/>
      <c r="F19" s="25"/>
      <c r="G19" s="25"/>
      <c r="H19" s="25"/>
      <c r="I19" s="25"/>
      <c r="J19" s="25"/>
      <c r="K19" s="25"/>
      <c r="L19" s="25"/>
      <c r="M19" s="25"/>
    </row>
    <row r="20" spans="1:13">
      <c r="A20" s="5" t="s">
        <v>215</v>
      </c>
      <c r="B20" s="6" t="s">
        <v>216</v>
      </c>
      <c r="C20" s="6"/>
      <c r="D20" s="6"/>
      <c r="E20" s="25"/>
      <c r="F20" s="25"/>
      <c r="G20" s="25"/>
      <c r="H20" s="25"/>
      <c r="I20" s="25"/>
      <c r="J20" s="25"/>
      <c r="K20" s="25"/>
      <c r="L20" s="25"/>
      <c r="M20" s="25"/>
    </row>
    <row r="21" spans="1:13">
      <c r="A21" s="5" t="s">
        <v>217</v>
      </c>
      <c r="B21" s="6" t="s">
        <v>218</v>
      </c>
      <c r="C21" s="6"/>
      <c r="D21" s="6"/>
      <c r="E21" s="25"/>
      <c r="F21" s="25"/>
      <c r="G21" s="25"/>
      <c r="H21" s="25"/>
      <c r="I21" s="25"/>
      <c r="J21" s="25"/>
      <c r="K21" s="25"/>
      <c r="L21" s="25"/>
      <c r="M21" s="25"/>
    </row>
    <row r="22" spans="1:13" ht="15.75">
      <c r="A22" s="70" t="s">
        <v>497</v>
      </c>
      <c r="B22" s="66" t="s">
        <v>219</v>
      </c>
      <c r="C22" s="66"/>
      <c r="D22" s="66"/>
      <c r="E22" s="71"/>
      <c r="F22" s="71"/>
      <c r="G22" s="71"/>
      <c r="H22" s="71"/>
      <c r="I22" s="71"/>
      <c r="J22" s="71"/>
      <c r="K22" s="71"/>
      <c r="L22" s="71"/>
      <c r="M22" s="71"/>
    </row>
    <row r="23" spans="1:13">
      <c r="A23" s="10" t="s">
        <v>220</v>
      </c>
      <c r="B23" s="6" t="s">
        <v>221</v>
      </c>
      <c r="C23" s="6"/>
      <c r="D23" s="6"/>
      <c r="E23" s="25"/>
      <c r="F23" s="25"/>
      <c r="G23" s="25"/>
      <c r="H23" s="25"/>
      <c r="I23" s="25"/>
      <c r="J23" s="25"/>
      <c r="K23" s="25"/>
      <c r="L23" s="25"/>
      <c r="M23" s="25"/>
    </row>
    <row r="24" spans="1:13">
      <c r="A24" s="10"/>
      <c r="B24" s="6"/>
      <c r="C24" s="6"/>
      <c r="D24" s="6"/>
      <c r="E24" s="25"/>
      <c r="F24" s="25"/>
      <c r="G24" s="25"/>
      <c r="H24" s="25"/>
      <c r="I24" s="25"/>
      <c r="J24" s="25"/>
      <c r="K24" s="25"/>
      <c r="L24" s="25"/>
      <c r="M24" s="25"/>
    </row>
    <row r="25" spans="1:13">
      <c r="A25" s="10"/>
      <c r="B25" s="6"/>
      <c r="C25" s="6"/>
      <c r="D25" s="6"/>
      <c r="E25" s="25"/>
      <c r="F25" s="25"/>
      <c r="G25" s="25"/>
      <c r="H25" s="25"/>
      <c r="I25" s="25"/>
      <c r="J25" s="25"/>
      <c r="K25" s="25"/>
      <c r="L25" s="25"/>
      <c r="M25" s="25"/>
    </row>
    <row r="26" spans="1:13">
      <c r="A26" s="10" t="s">
        <v>222</v>
      </c>
      <c r="B26" s="6" t="s">
        <v>223</v>
      </c>
      <c r="C26" s="6"/>
      <c r="D26" s="6"/>
      <c r="E26" s="25"/>
      <c r="F26" s="25"/>
      <c r="G26" s="25"/>
      <c r="H26" s="25"/>
      <c r="I26" s="25"/>
      <c r="J26" s="25"/>
      <c r="K26" s="25"/>
      <c r="L26" s="25"/>
      <c r="M26" s="25"/>
    </row>
    <row r="27" spans="1:13">
      <c r="A27" s="10"/>
      <c r="B27" s="6"/>
      <c r="C27" s="6"/>
      <c r="D27" s="6"/>
      <c r="E27" s="25"/>
      <c r="F27" s="25"/>
      <c r="G27" s="25"/>
      <c r="H27" s="25"/>
      <c r="I27" s="25"/>
      <c r="J27" s="25"/>
      <c r="K27" s="25"/>
      <c r="L27" s="25"/>
      <c r="M27" s="25"/>
    </row>
    <row r="28" spans="1:13">
      <c r="A28" s="10"/>
      <c r="B28" s="6"/>
      <c r="C28" s="6"/>
      <c r="D28" s="6"/>
      <c r="E28" s="25"/>
      <c r="F28" s="25"/>
      <c r="G28" s="25"/>
      <c r="H28" s="25"/>
      <c r="I28" s="25"/>
      <c r="J28" s="25"/>
      <c r="K28" s="25"/>
      <c r="L28" s="25"/>
      <c r="M28" s="25"/>
    </row>
    <row r="29" spans="1:13">
      <c r="A29" s="10" t="s">
        <v>224</v>
      </c>
      <c r="B29" s="6" t="s">
        <v>225</v>
      </c>
      <c r="C29" s="6"/>
      <c r="D29" s="6"/>
      <c r="E29" s="25"/>
      <c r="F29" s="25"/>
      <c r="G29" s="25"/>
      <c r="H29" s="25"/>
      <c r="I29" s="25"/>
      <c r="J29" s="25"/>
      <c r="K29" s="25"/>
      <c r="L29" s="25"/>
      <c r="M29" s="25"/>
    </row>
    <row r="30" spans="1:13">
      <c r="A30" s="10"/>
      <c r="B30" s="6"/>
      <c r="C30" s="6"/>
      <c r="D30" s="6"/>
      <c r="E30" s="25"/>
      <c r="F30" s="25"/>
      <c r="G30" s="25"/>
      <c r="H30" s="25"/>
      <c r="I30" s="25"/>
      <c r="J30" s="25"/>
      <c r="K30" s="25"/>
      <c r="L30" s="25"/>
      <c r="M30" s="25"/>
    </row>
    <row r="31" spans="1:13">
      <c r="A31" s="10"/>
      <c r="B31" s="6"/>
      <c r="C31" s="6"/>
      <c r="D31" s="6"/>
      <c r="E31" s="25"/>
      <c r="F31" s="25"/>
      <c r="G31" s="25"/>
      <c r="H31" s="25"/>
      <c r="I31" s="25"/>
      <c r="J31" s="25"/>
      <c r="K31" s="25"/>
      <c r="L31" s="25"/>
      <c r="M31" s="25"/>
    </row>
    <row r="32" spans="1:13">
      <c r="A32" s="10" t="s">
        <v>226</v>
      </c>
      <c r="B32" s="6" t="s">
        <v>227</v>
      </c>
      <c r="C32" s="6"/>
      <c r="D32" s="6"/>
      <c r="E32" s="25"/>
      <c r="F32" s="25"/>
      <c r="G32" s="25"/>
      <c r="H32" s="25"/>
      <c r="I32" s="25"/>
      <c r="J32" s="25"/>
      <c r="K32" s="25"/>
      <c r="L32" s="25"/>
      <c r="M32" s="25"/>
    </row>
    <row r="33" spans="1:13" ht="15.75">
      <c r="A33" s="70" t="s">
        <v>498</v>
      </c>
      <c r="B33" s="66" t="s">
        <v>228</v>
      </c>
      <c r="C33" s="66"/>
      <c r="D33" s="66"/>
      <c r="E33" s="71"/>
      <c r="F33" s="71"/>
      <c r="G33" s="71"/>
      <c r="H33" s="71"/>
      <c r="I33" s="71"/>
      <c r="J33" s="71"/>
      <c r="K33" s="71"/>
      <c r="L33" s="71"/>
      <c r="M33" s="71"/>
    </row>
  </sheetData>
  <mergeCells count="3">
    <mergeCell ref="A3:M3"/>
    <mergeCell ref="A2:M2"/>
    <mergeCell ref="A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G43"/>
  <sheetViews>
    <sheetView workbookViewId="0">
      <selection sqref="A1:D1"/>
    </sheetView>
  </sheetViews>
  <sheetFormatPr defaultRowHeight="15"/>
  <cols>
    <col min="1" max="1" width="83.28515625" customWidth="1"/>
    <col min="2" max="2" width="15.7109375" customWidth="1"/>
    <col min="3" max="3" width="13.140625" customWidth="1"/>
    <col min="4" max="4" width="14.5703125" customWidth="1"/>
  </cols>
  <sheetData>
    <row r="1" spans="1:7">
      <c r="A1" s="438" t="s">
        <v>479</v>
      </c>
      <c r="B1" s="438"/>
      <c r="C1" s="438"/>
      <c r="D1" s="438"/>
    </row>
    <row r="2" spans="1:7" ht="27" customHeight="1">
      <c r="A2" s="434" t="s">
        <v>737</v>
      </c>
      <c r="B2" s="435"/>
      <c r="C2" s="440"/>
      <c r="D2" s="440"/>
    </row>
    <row r="3" spans="1:7" ht="71.25" customHeight="1">
      <c r="A3" s="436" t="s">
        <v>738</v>
      </c>
      <c r="B3" s="436"/>
      <c r="C3" s="476"/>
      <c r="D3" s="476"/>
      <c r="E3" s="46"/>
      <c r="F3" s="46"/>
      <c r="G3" s="46"/>
    </row>
    <row r="4" spans="1:7" ht="24" customHeight="1">
      <c r="A4" s="90"/>
      <c r="B4" s="42"/>
      <c r="C4" s="46"/>
      <c r="D4" s="46"/>
      <c r="E4" s="46"/>
      <c r="F4" s="46"/>
      <c r="G4" s="46"/>
    </row>
    <row r="5" spans="1:7" ht="22.5" customHeight="1">
      <c r="A5" s="346" t="s">
        <v>460</v>
      </c>
    </row>
    <row r="6" spans="1:7" ht="30">
      <c r="A6" s="69" t="s">
        <v>718</v>
      </c>
      <c r="B6" s="51" t="s">
        <v>734</v>
      </c>
      <c r="C6" s="51" t="s">
        <v>761</v>
      </c>
      <c r="D6" s="82" t="s">
        <v>762</v>
      </c>
    </row>
    <row r="7" spans="1:7">
      <c r="A7" s="25" t="s">
        <v>85</v>
      </c>
      <c r="B7" s="25"/>
      <c r="C7" s="21"/>
      <c r="D7" s="21">
        <v>0</v>
      </c>
    </row>
    <row r="8" spans="1:7">
      <c r="A8" s="47" t="s">
        <v>86</v>
      </c>
      <c r="B8" s="25"/>
      <c r="C8" s="21"/>
      <c r="D8" s="21">
        <v>0</v>
      </c>
    </row>
    <row r="9" spans="1:7">
      <c r="A9" s="25" t="s">
        <v>87</v>
      </c>
      <c r="B9" s="25"/>
      <c r="C9" s="21"/>
      <c r="D9" s="21">
        <v>0</v>
      </c>
    </row>
    <row r="10" spans="1:7">
      <c r="A10" s="25" t="s">
        <v>88</v>
      </c>
      <c r="B10" s="25"/>
      <c r="C10" s="21"/>
      <c r="D10" s="21">
        <v>0</v>
      </c>
    </row>
    <row r="11" spans="1:7">
      <c r="A11" s="25" t="s">
        <v>89</v>
      </c>
      <c r="B11" s="25"/>
      <c r="C11" s="21"/>
      <c r="D11" s="21">
        <v>0</v>
      </c>
    </row>
    <row r="12" spans="1:7">
      <c r="A12" s="25" t="s">
        <v>90</v>
      </c>
      <c r="B12" s="25"/>
      <c r="C12" s="21"/>
      <c r="D12" s="21">
        <v>0</v>
      </c>
    </row>
    <row r="13" spans="1:7">
      <c r="A13" s="25" t="s">
        <v>91</v>
      </c>
      <c r="B13" s="25"/>
      <c r="C13" s="21"/>
      <c r="D13" s="21">
        <v>0</v>
      </c>
    </row>
    <row r="14" spans="1:7">
      <c r="A14" s="25" t="s">
        <v>92</v>
      </c>
      <c r="B14" s="25"/>
      <c r="C14" s="21"/>
      <c r="D14" s="21">
        <v>0</v>
      </c>
    </row>
    <row r="15" spans="1:7">
      <c r="A15" s="83" t="s">
        <v>726</v>
      </c>
      <c r="B15" s="73"/>
      <c r="C15" s="75"/>
      <c r="D15" s="75">
        <v>0</v>
      </c>
    </row>
    <row r="16" spans="1:7" ht="30">
      <c r="A16" s="48" t="s">
        <v>719</v>
      </c>
      <c r="B16" s="25"/>
      <c r="C16" s="21"/>
      <c r="D16" s="21">
        <v>0</v>
      </c>
    </row>
    <row r="17" spans="1:4" ht="30">
      <c r="A17" s="48" t="s">
        <v>720</v>
      </c>
      <c r="B17" s="25"/>
      <c r="C17" s="21"/>
      <c r="D17" s="21">
        <v>0</v>
      </c>
    </row>
    <row r="18" spans="1:4">
      <c r="A18" s="49" t="s">
        <v>721</v>
      </c>
      <c r="B18" s="25"/>
      <c r="C18" s="21"/>
      <c r="D18" s="21">
        <v>0</v>
      </c>
    </row>
    <row r="19" spans="1:4">
      <c r="A19" s="49" t="s">
        <v>722</v>
      </c>
      <c r="B19" s="25"/>
      <c r="C19" s="21"/>
      <c r="D19" s="21">
        <v>0</v>
      </c>
    </row>
    <row r="20" spans="1:4">
      <c r="A20" s="25" t="s">
        <v>724</v>
      </c>
      <c r="B20" s="25"/>
      <c r="C20" s="21"/>
      <c r="D20" s="21">
        <v>0</v>
      </c>
    </row>
    <row r="21" spans="1:4">
      <c r="A21" s="29" t="s">
        <v>723</v>
      </c>
      <c r="B21" s="25"/>
      <c r="C21" s="21"/>
      <c r="D21" s="21">
        <v>0</v>
      </c>
    </row>
    <row r="22" spans="1:4" ht="31.5">
      <c r="A22" s="50" t="s">
        <v>725</v>
      </c>
      <c r="B22" s="15"/>
      <c r="C22" s="21"/>
      <c r="D22" s="21">
        <v>0</v>
      </c>
    </row>
    <row r="23" spans="1:4" ht="15.75">
      <c r="A23" s="79" t="s">
        <v>622</v>
      </c>
      <c r="B23" s="80"/>
      <c r="C23" s="75"/>
      <c r="D23" s="75"/>
    </row>
    <row r="26" spans="1:4" ht="30">
      <c r="A26" s="27" t="s">
        <v>718</v>
      </c>
      <c r="B26" s="51" t="s">
        <v>734</v>
      </c>
      <c r="C26" s="51" t="s">
        <v>761</v>
      </c>
      <c r="D26" s="82" t="s">
        <v>762</v>
      </c>
    </row>
    <row r="27" spans="1:4">
      <c r="A27" s="25" t="s">
        <v>85</v>
      </c>
      <c r="B27" s="25"/>
      <c r="C27" s="21"/>
      <c r="D27" s="21"/>
    </row>
    <row r="28" spans="1:4">
      <c r="A28" s="47" t="s">
        <v>86</v>
      </c>
      <c r="B28" s="25"/>
      <c r="C28" s="21"/>
      <c r="D28" s="21"/>
    </row>
    <row r="29" spans="1:4">
      <c r="A29" s="25" t="s">
        <v>87</v>
      </c>
      <c r="B29" s="25"/>
      <c r="C29" s="21"/>
      <c r="D29" s="21"/>
    </row>
    <row r="30" spans="1:4">
      <c r="A30" s="25" t="s">
        <v>88</v>
      </c>
      <c r="B30" s="25"/>
      <c r="C30" s="21"/>
      <c r="D30" s="21"/>
    </row>
    <row r="31" spans="1:4">
      <c r="A31" s="25" t="s">
        <v>89</v>
      </c>
      <c r="B31" s="25"/>
      <c r="C31" s="21"/>
      <c r="D31" s="21"/>
    </row>
    <row r="32" spans="1:4">
      <c r="A32" s="25" t="s">
        <v>90</v>
      </c>
      <c r="B32" s="25"/>
      <c r="C32" s="21"/>
      <c r="D32" s="21"/>
    </row>
    <row r="33" spans="1:4">
      <c r="A33" s="25" t="s">
        <v>91</v>
      </c>
      <c r="B33" s="25"/>
      <c r="C33" s="21"/>
      <c r="D33" s="21"/>
    </row>
    <row r="34" spans="1:4">
      <c r="A34" s="25" t="s">
        <v>92</v>
      </c>
      <c r="B34" s="25"/>
      <c r="C34" s="21"/>
      <c r="D34" s="21"/>
    </row>
    <row r="35" spans="1:4">
      <c r="A35" s="83" t="s">
        <v>726</v>
      </c>
      <c r="B35" s="73"/>
      <c r="C35" s="75"/>
      <c r="D35" s="75"/>
    </row>
    <row r="36" spans="1:4" ht="30">
      <c r="A36" s="48" t="s">
        <v>719</v>
      </c>
      <c r="B36" s="25"/>
      <c r="C36" s="21"/>
      <c r="D36" s="21"/>
    </row>
    <row r="37" spans="1:4" ht="30">
      <c r="A37" s="48" t="s">
        <v>720</v>
      </c>
      <c r="B37" s="25"/>
      <c r="C37" s="21"/>
      <c r="D37" s="21"/>
    </row>
    <row r="38" spans="1:4">
      <c r="A38" s="49" t="s">
        <v>721</v>
      </c>
      <c r="B38" s="25"/>
      <c r="C38" s="21"/>
      <c r="D38" s="21"/>
    </row>
    <row r="39" spans="1:4">
      <c r="A39" s="49" t="s">
        <v>722</v>
      </c>
      <c r="B39" s="25"/>
      <c r="C39" s="21"/>
      <c r="D39" s="21"/>
    </row>
    <row r="40" spans="1:4">
      <c r="A40" s="25" t="s">
        <v>724</v>
      </c>
      <c r="B40" s="25"/>
      <c r="C40" s="21"/>
      <c r="D40" s="21"/>
    </row>
    <row r="41" spans="1:4">
      <c r="A41" s="29" t="s">
        <v>723</v>
      </c>
      <c r="B41" s="25"/>
      <c r="C41" s="21"/>
      <c r="D41" s="21"/>
    </row>
    <row r="42" spans="1:4" ht="31.5">
      <c r="A42" s="50" t="s">
        <v>725</v>
      </c>
      <c r="B42" s="15"/>
      <c r="C42" s="21"/>
      <c r="D42" s="21"/>
    </row>
    <row r="43" spans="1:4" ht="15.75">
      <c r="A43" s="79" t="s">
        <v>622</v>
      </c>
      <c r="B43" s="80"/>
      <c r="C43" s="75"/>
      <c r="D43" s="75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FF00"/>
  </sheetPr>
  <dimension ref="A1:G98"/>
  <sheetViews>
    <sheetView workbookViewId="0">
      <selection sqref="A1:E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>
      <c r="A1" s="438" t="s">
        <v>462</v>
      </c>
      <c r="B1" s="438"/>
      <c r="C1" s="438"/>
      <c r="D1" s="438"/>
      <c r="E1" s="438"/>
    </row>
    <row r="2" spans="1:7" ht="24" customHeight="1">
      <c r="A2" s="434" t="s">
        <v>737</v>
      </c>
      <c r="B2" s="435"/>
      <c r="C2" s="435"/>
      <c r="D2" s="435"/>
      <c r="E2" s="435"/>
    </row>
    <row r="3" spans="1:7" ht="24" customHeight="1">
      <c r="A3" s="436" t="s">
        <v>623</v>
      </c>
      <c r="B3" s="437"/>
      <c r="C3" s="437"/>
      <c r="D3" s="437"/>
      <c r="E3" s="437"/>
      <c r="G3" s="54"/>
    </row>
    <row r="4" spans="1:7" ht="18">
      <c r="A4" s="91"/>
    </row>
    <row r="5" spans="1:7">
      <c r="A5" s="65" t="s">
        <v>717</v>
      </c>
    </row>
    <row r="6" spans="1:7" ht="25.5">
      <c r="A6" s="228" t="s">
        <v>103</v>
      </c>
      <c r="B6" s="229" t="s">
        <v>748</v>
      </c>
      <c r="C6" s="114" t="s">
        <v>734</v>
      </c>
      <c r="D6" s="3" t="s">
        <v>761</v>
      </c>
      <c r="E6" s="115" t="s">
        <v>762</v>
      </c>
    </row>
    <row r="7" spans="1:7" ht="15" customHeight="1">
      <c r="A7" s="152" t="s">
        <v>283</v>
      </c>
      <c r="B7" s="189" t="s">
        <v>284</v>
      </c>
      <c r="C7" s="116">
        <v>11076</v>
      </c>
      <c r="D7" s="94">
        <v>11082</v>
      </c>
      <c r="E7" s="220">
        <v>11082</v>
      </c>
    </row>
    <row r="8" spans="1:7" ht="15" customHeight="1">
      <c r="A8" s="101" t="s">
        <v>285</v>
      </c>
      <c r="B8" s="189" t="s">
        <v>286</v>
      </c>
      <c r="C8" s="116">
        <v>14925</v>
      </c>
      <c r="D8" s="94">
        <v>14925</v>
      </c>
      <c r="E8" s="220">
        <v>14925</v>
      </c>
    </row>
    <row r="9" spans="1:7" ht="15" customHeight="1">
      <c r="A9" s="101" t="s">
        <v>287</v>
      </c>
      <c r="B9" s="189" t="s">
        <v>288</v>
      </c>
      <c r="C9" s="116">
        <v>7944</v>
      </c>
      <c r="D9" s="94">
        <v>8892</v>
      </c>
      <c r="E9" s="220">
        <v>8892</v>
      </c>
    </row>
    <row r="10" spans="1:7" ht="15" customHeight="1">
      <c r="A10" s="101" t="s">
        <v>289</v>
      </c>
      <c r="B10" s="189" t="s">
        <v>290</v>
      </c>
      <c r="C10" s="116">
        <v>1200</v>
      </c>
      <c r="D10" s="94">
        <v>1200</v>
      </c>
      <c r="E10" s="220">
        <v>1200</v>
      </c>
    </row>
    <row r="11" spans="1:7" ht="15" customHeight="1">
      <c r="A11" s="101" t="s">
        <v>291</v>
      </c>
      <c r="B11" s="189" t="s">
        <v>292</v>
      </c>
      <c r="C11" s="116">
        <v>0</v>
      </c>
      <c r="D11" s="94">
        <v>54</v>
      </c>
      <c r="E11" s="220">
        <v>54</v>
      </c>
    </row>
    <row r="12" spans="1:7" ht="15" customHeight="1">
      <c r="A12" s="101" t="s">
        <v>293</v>
      </c>
      <c r="B12" s="189" t="s">
        <v>294</v>
      </c>
      <c r="C12" s="116"/>
      <c r="D12" s="94"/>
      <c r="E12" s="220"/>
    </row>
    <row r="13" spans="1:7" ht="15" customHeight="1">
      <c r="A13" s="102" t="s">
        <v>587</v>
      </c>
      <c r="B13" s="190" t="s">
        <v>295</v>
      </c>
      <c r="C13" s="116">
        <f>C7+C8+C9+C10</f>
        <v>35145</v>
      </c>
      <c r="D13" s="94">
        <f>D7+D8+D9+D10+D11</f>
        <v>36153</v>
      </c>
      <c r="E13" s="220">
        <f>E7+E8+E9+E10+E11</f>
        <v>36153</v>
      </c>
    </row>
    <row r="14" spans="1:7" ht="15" customHeight="1">
      <c r="A14" s="101" t="s">
        <v>296</v>
      </c>
      <c r="B14" s="189" t="s">
        <v>297</v>
      </c>
      <c r="C14" s="116"/>
      <c r="D14" s="94"/>
      <c r="E14" s="220"/>
    </row>
    <row r="15" spans="1:7" ht="15" customHeight="1">
      <c r="A15" s="101" t="s">
        <v>298</v>
      </c>
      <c r="B15" s="189" t="s">
        <v>299</v>
      </c>
      <c r="C15" s="116"/>
      <c r="D15" s="94"/>
      <c r="E15" s="220"/>
    </row>
    <row r="16" spans="1:7" ht="15" customHeight="1">
      <c r="A16" s="101" t="s">
        <v>549</v>
      </c>
      <c r="B16" s="189" t="s">
        <v>300</v>
      </c>
      <c r="C16" s="116"/>
      <c r="D16" s="94"/>
      <c r="E16" s="220"/>
    </row>
    <row r="17" spans="1:5" ht="15" customHeight="1">
      <c r="A17" s="101" t="s">
        <v>550</v>
      </c>
      <c r="B17" s="189" t="s">
        <v>301</v>
      </c>
      <c r="C17" s="116"/>
      <c r="D17" s="94"/>
      <c r="E17" s="220"/>
    </row>
    <row r="18" spans="1:5" ht="15" customHeight="1">
      <c r="A18" s="101" t="s">
        <v>551</v>
      </c>
      <c r="B18" s="189" t="s">
        <v>302</v>
      </c>
      <c r="C18" s="116"/>
      <c r="D18" s="94">
        <v>99</v>
      </c>
      <c r="E18" s="220">
        <v>4578</v>
      </c>
    </row>
    <row r="19" spans="1:5" ht="15" customHeight="1">
      <c r="A19" s="103" t="s">
        <v>588</v>
      </c>
      <c r="B19" s="191" t="s">
        <v>303</v>
      </c>
      <c r="C19" s="118">
        <f>C13</f>
        <v>35145</v>
      </c>
      <c r="D19" s="98">
        <f>D13+D18</f>
        <v>36252</v>
      </c>
      <c r="E19" s="119">
        <f>E13+E18</f>
        <v>40731</v>
      </c>
    </row>
    <row r="20" spans="1:5" ht="15" customHeight="1">
      <c r="A20" s="101" t="s">
        <v>555</v>
      </c>
      <c r="B20" s="189" t="s">
        <v>312</v>
      </c>
      <c r="C20" s="116"/>
      <c r="D20" s="94"/>
      <c r="E20" s="220"/>
    </row>
    <row r="21" spans="1:5" ht="15" customHeight="1">
      <c r="A21" s="101" t="s">
        <v>556</v>
      </c>
      <c r="B21" s="189" t="s">
        <v>313</v>
      </c>
      <c r="C21" s="116"/>
      <c r="D21" s="94"/>
      <c r="E21" s="220"/>
    </row>
    <row r="22" spans="1:5" ht="15" customHeight="1">
      <c r="A22" s="102" t="s">
        <v>590</v>
      </c>
      <c r="B22" s="190" t="s">
        <v>314</v>
      </c>
      <c r="C22" s="116"/>
      <c r="D22" s="94"/>
      <c r="E22" s="220"/>
    </row>
    <row r="23" spans="1:5" ht="15" customHeight="1">
      <c r="A23" s="101" t="s">
        <v>557</v>
      </c>
      <c r="B23" s="189" t="s">
        <v>315</v>
      </c>
      <c r="C23" s="116"/>
      <c r="D23" s="94"/>
      <c r="E23" s="220"/>
    </row>
    <row r="24" spans="1:5" ht="15" customHeight="1">
      <c r="A24" s="101" t="s">
        <v>558</v>
      </c>
      <c r="B24" s="189" t="s">
        <v>316</v>
      </c>
      <c r="C24" s="116"/>
      <c r="D24" s="94"/>
      <c r="E24" s="220"/>
    </row>
    <row r="25" spans="1:5" ht="15" customHeight="1">
      <c r="A25" s="101" t="s">
        <v>559</v>
      </c>
      <c r="B25" s="189" t="s">
        <v>317</v>
      </c>
      <c r="C25" s="116">
        <v>1100</v>
      </c>
      <c r="D25" s="94">
        <v>1237</v>
      </c>
      <c r="E25" s="220">
        <v>1107</v>
      </c>
    </row>
    <row r="26" spans="1:5" ht="15" customHeight="1">
      <c r="A26" s="101" t="s">
        <v>560</v>
      </c>
      <c r="B26" s="189" t="s">
        <v>318</v>
      </c>
      <c r="C26" s="116">
        <v>6200</v>
      </c>
      <c r="D26" s="94">
        <v>8770</v>
      </c>
      <c r="E26" s="220">
        <v>8267</v>
      </c>
    </row>
    <row r="27" spans="1:5" ht="15" customHeight="1">
      <c r="A27" s="101" t="s">
        <v>561</v>
      </c>
      <c r="B27" s="189" t="s">
        <v>321</v>
      </c>
      <c r="C27" s="116"/>
      <c r="D27" s="94"/>
      <c r="E27" s="220"/>
    </row>
    <row r="28" spans="1:5" ht="15" customHeight="1">
      <c r="A28" s="101" t="s">
        <v>322</v>
      </c>
      <c r="B28" s="189" t="s">
        <v>323</v>
      </c>
      <c r="C28" s="116"/>
      <c r="D28" s="94"/>
      <c r="E28" s="220"/>
    </row>
    <row r="29" spans="1:5" ht="15" customHeight="1">
      <c r="A29" s="101" t="s">
        <v>562</v>
      </c>
      <c r="B29" s="189" t="s">
        <v>324</v>
      </c>
      <c r="C29" s="116">
        <v>1500</v>
      </c>
      <c r="D29" s="94">
        <v>2035</v>
      </c>
      <c r="E29" s="220">
        <v>1739</v>
      </c>
    </row>
    <row r="30" spans="1:5" ht="15" customHeight="1">
      <c r="A30" s="101" t="s">
        <v>563</v>
      </c>
      <c r="B30" s="189" t="s">
        <v>329</v>
      </c>
      <c r="C30" s="116">
        <v>100</v>
      </c>
      <c r="D30" s="94">
        <v>125</v>
      </c>
      <c r="E30" s="220">
        <v>125</v>
      </c>
    </row>
    <row r="31" spans="1:5" ht="15" customHeight="1">
      <c r="A31" s="102" t="s">
        <v>591</v>
      </c>
      <c r="B31" s="190" t="s">
        <v>332</v>
      </c>
      <c r="C31" s="116">
        <f>C26+C29+C30</f>
        <v>7800</v>
      </c>
      <c r="D31" s="94">
        <f>D30+D29+D26</f>
        <v>10930</v>
      </c>
      <c r="E31" s="220">
        <f>E30+E29+E26</f>
        <v>10131</v>
      </c>
    </row>
    <row r="32" spans="1:5" ht="15" customHeight="1">
      <c r="A32" s="101" t="s">
        <v>564</v>
      </c>
      <c r="B32" s="189" t="s">
        <v>333</v>
      </c>
      <c r="C32" s="116">
        <v>150</v>
      </c>
      <c r="D32" s="94">
        <v>150</v>
      </c>
      <c r="E32" s="220">
        <v>34</v>
      </c>
    </row>
    <row r="33" spans="1:5" ht="15" customHeight="1">
      <c r="A33" s="103" t="s">
        <v>592</v>
      </c>
      <c r="B33" s="191" t="s">
        <v>334</v>
      </c>
      <c r="C33" s="118">
        <f>C32+C31+C25</f>
        <v>9050</v>
      </c>
      <c r="D33" s="98">
        <f>D31+D32+D25</f>
        <v>12317</v>
      </c>
      <c r="E33" s="119">
        <f>E31+E32+E25</f>
        <v>11272</v>
      </c>
    </row>
    <row r="34" spans="1:5" ht="15" customHeight="1">
      <c r="A34" s="139" t="s">
        <v>335</v>
      </c>
      <c r="B34" s="189" t="s">
        <v>336</v>
      </c>
      <c r="C34" s="116"/>
      <c r="D34" s="94"/>
      <c r="E34" s="220"/>
    </row>
    <row r="35" spans="1:5" ht="15" customHeight="1">
      <c r="A35" s="139" t="s">
        <v>565</v>
      </c>
      <c r="B35" s="189" t="s">
        <v>337</v>
      </c>
      <c r="C35" s="116"/>
      <c r="D35" s="94"/>
      <c r="E35" s="220"/>
    </row>
    <row r="36" spans="1:5" ht="15" customHeight="1">
      <c r="A36" s="139" t="s">
        <v>566</v>
      </c>
      <c r="B36" s="189" t="s">
        <v>338</v>
      </c>
      <c r="C36" s="116">
        <v>2514</v>
      </c>
      <c r="D36" s="94">
        <v>746</v>
      </c>
      <c r="E36" s="220">
        <v>746</v>
      </c>
    </row>
    <row r="37" spans="1:5" ht="15" customHeight="1">
      <c r="A37" s="139" t="s">
        <v>567</v>
      </c>
      <c r="B37" s="189" t="s">
        <v>339</v>
      </c>
      <c r="C37" s="116"/>
      <c r="D37" s="94"/>
      <c r="E37" s="220"/>
    </row>
    <row r="38" spans="1:5" ht="15" customHeight="1">
      <c r="A38" s="139" t="s">
        <v>340</v>
      </c>
      <c r="B38" s="189" t="s">
        <v>341</v>
      </c>
      <c r="C38" s="116">
        <v>2479</v>
      </c>
      <c r="D38" s="94">
        <v>2219</v>
      </c>
      <c r="E38" s="220">
        <v>2190</v>
      </c>
    </row>
    <row r="39" spans="1:5" ht="15" customHeight="1">
      <c r="A39" s="139" t="s">
        <v>342</v>
      </c>
      <c r="B39" s="189" t="s">
        <v>343</v>
      </c>
      <c r="C39" s="116"/>
      <c r="D39" s="94"/>
      <c r="E39" s="220"/>
    </row>
    <row r="40" spans="1:5" ht="15" customHeight="1">
      <c r="A40" s="139" t="s">
        <v>344</v>
      </c>
      <c r="B40" s="189" t="s">
        <v>345</v>
      </c>
      <c r="C40" s="116"/>
      <c r="D40" s="94"/>
      <c r="E40" s="220"/>
    </row>
    <row r="41" spans="1:5" ht="15" customHeight="1">
      <c r="A41" s="139" t="s">
        <v>568</v>
      </c>
      <c r="B41" s="189" t="s">
        <v>346</v>
      </c>
      <c r="C41" s="116">
        <v>20</v>
      </c>
      <c r="D41" s="94">
        <v>20</v>
      </c>
      <c r="E41" s="220">
        <v>1</v>
      </c>
    </row>
    <row r="42" spans="1:5" ht="15" customHeight="1">
      <c r="A42" s="139" t="s">
        <v>569</v>
      </c>
      <c r="B42" s="189" t="s">
        <v>347</v>
      </c>
      <c r="C42" s="116"/>
      <c r="D42" s="94"/>
      <c r="E42" s="220"/>
    </row>
    <row r="43" spans="1:5" ht="15" customHeight="1">
      <c r="A43" s="139" t="s">
        <v>570</v>
      </c>
      <c r="B43" s="189" t="s">
        <v>348</v>
      </c>
      <c r="C43" s="116">
        <v>200</v>
      </c>
      <c r="D43" s="94">
        <v>7325</v>
      </c>
      <c r="E43" s="220">
        <v>7325</v>
      </c>
    </row>
    <row r="44" spans="1:5" ht="15" customHeight="1">
      <c r="A44" s="158" t="s">
        <v>593</v>
      </c>
      <c r="B44" s="191" t="s">
        <v>349</v>
      </c>
      <c r="C44" s="118">
        <f>C43+C41+C38+C36</f>
        <v>5213</v>
      </c>
      <c r="D44" s="98">
        <f>D36+D38+D41+D43</f>
        <v>10310</v>
      </c>
      <c r="E44" s="119">
        <f>E43+E41+E38+E36</f>
        <v>10262</v>
      </c>
    </row>
    <row r="45" spans="1:5" ht="15" customHeight="1">
      <c r="A45" s="139" t="s">
        <v>358</v>
      </c>
      <c r="B45" s="189" t="s">
        <v>359</v>
      </c>
      <c r="C45" s="116"/>
      <c r="D45" s="94"/>
      <c r="E45" s="220"/>
    </row>
    <row r="46" spans="1:5" ht="15" customHeight="1">
      <c r="A46" s="101" t="s">
        <v>574</v>
      </c>
      <c r="B46" s="189" t="s">
        <v>360</v>
      </c>
      <c r="C46" s="116">
        <v>200</v>
      </c>
      <c r="D46" s="94">
        <v>200</v>
      </c>
      <c r="E46" s="220"/>
    </row>
    <row r="47" spans="1:5" ht="15" customHeight="1">
      <c r="A47" s="139" t="s">
        <v>575</v>
      </c>
      <c r="B47" s="189" t="s">
        <v>361</v>
      </c>
      <c r="C47" s="116"/>
      <c r="D47" s="94">
        <v>295</v>
      </c>
      <c r="E47" s="220">
        <v>295</v>
      </c>
    </row>
    <row r="48" spans="1:5" ht="15" customHeight="1">
      <c r="A48" s="103" t="s">
        <v>595</v>
      </c>
      <c r="B48" s="191" t="s">
        <v>362</v>
      </c>
      <c r="C48" s="118">
        <f>C46</f>
        <v>200</v>
      </c>
      <c r="D48" s="98">
        <f>D46+D47</f>
        <v>495</v>
      </c>
      <c r="E48" s="119">
        <f>E47</f>
        <v>295</v>
      </c>
    </row>
    <row r="49" spans="1:5" ht="15" customHeight="1">
      <c r="A49" s="161" t="s">
        <v>654</v>
      </c>
      <c r="B49" s="230"/>
      <c r="C49" s="121">
        <f>C68</f>
        <v>49608</v>
      </c>
      <c r="D49" s="95">
        <f>D68</f>
        <v>59374</v>
      </c>
      <c r="E49" s="221">
        <f>E68</f>
        <v>62560</v>
      </c>
    </row>
    <row r="50" spans="1:5" ht="15" customHeight="1">
      <c r="A50" s="101" t="s">
        <v>304</v>
      </c>
      <c r="B50" s="189" t="s">
        <v>305</v>
      </c>
      <c r="C50" s="116"/>
      <c r="D50" s="94"/>
      <c r="E50" s="220"/>
    </row>
    <row r="51" spans="1:5" ht="15" customHeight="1">
      <c r="A51" s="101" t="s">
        <v>306</v>
      </c>
      <c r="B51" s="189" t="s">
        <v>307</v>
      </c>
      <c r="C51" s="116"/>
      <c r="D51" s="94"/>
      <c r="E51" s="220"/>
    </row>
    <row r="52" spans="1:5" ht="15" customHeight="1">
      <c r="A52" s="101" t="s">
        <v>552</v>
      </c>
      <c r="B52" s="189" t="s">
        <v>308</v>
      </c>
      <c r="C52" s="116"/>
      <c r="D52" s="94"/>
      <c r="E52" s="220"/>
    </row>
    <row r="53" spans="1:5" ht="15" customHeight="1">
      <c r="A53" s="101" t="s">
        <v>553</v>
      </c>
      <c r="B53" s="189" t="s">
        <v>309</v>
      </c>
      <c r="C53" s="116"/>
      <c r="D53" s="94"/>
      <c r="E53" s="220"/>
    </row>
    <row r="54" spans="1:5" ht="15" customHeight="1">
      <c r="A54" s="101" t="s">
        <v>554</v>
      </c>
      <c r="B54" s="189" t="s">
        <v>310</v>
      </c>
      <c r="C54" s="116"/>
      <c r="D54" s="94"/>
      <c r="E54" s="220"/>
    </row>
    <row r="55" spans="1:5" ht="15" customHeight="1">
      <c r="A55" s="103" t="s">
        <v>589</v>
      </c>
      <c r="B55" s="191" t="s">
        <v>311</v>
      </c>
      <c r="C55" s="116"/>
      <c r="D55" s="94"/>
      <c r="E55" s="220"/>
    </row>
    <row r="56" spans="1:5" ht="15" customHeight="1">
      <c r="A56" s="139" t="s">
        <v>571</v>
      </c>
      <c r="B56" s="189" t="s">
        <v>350</v>
      </c>
      <c r="C56" s="116"/>
      <c r="D56" s="94"/>
      <c r="E56" s="220"/>
    </row>
    <row r="57" spans="1:5" ht="15" customHeight="1">
      <c r="A57" s="139" t="s">
        <v>572</v>
      </c>
      <c r="B57" s="189" t="s">
        <v>351</v>
      </c>
      <c r="C57" s="116"/>
      <c r="D57" s="94"/>
      <c r="E57" s="220"/>
    </row>
    <row r="58" spans="1:5" ht="15" customHeight="1">
      <c r="A58" s="139" t="s">
        <v>352</v>
      </c>
      <c r="B58" s="189" t="s">
        <v>353</v>
      </c>
      <c r="C58" s="116"/>
      <c r="D58" s="94"/>
      <c r="E58" s="220"/>
    </row>
    <row r="59" spans="1:5" ht="15" customHeight="1">
      <c r="A59" s="139" t="s">
        <v>573</v>
      </c>
      <c r="B59" s="189" t="s">
        <v>354</v>
      </c>
      <c r="C59" s="116"/>
      <c r="D59" s="94"/>
      <c r="E59" s="220"/>
    </row>
    <row r="60" spans="1:5" ht="15" customHeight="1">
      <c r="A60" s="139" t="s">
        <v>355</v>
      </c>
      <c r="B60" s="189" t="s">
        <v>356</v>
      </c>
      <c r="C60" s="116"/>
      <c r="D60" s="94"/>
      <c r="E60" s="220"/>
    </row>
    <row r="61" spans="1:5" ht="15" customHeight="1">
      <c r="A61" s="103" t="s">
        <v>594</v>
      </c>
      <c r="B61" s="191" t="s">
        <v>357</v>
      </c>
      <c r="C61" s="116"/>
      <c r="D61" s="94"/>
      <c r="E61" s="220"/>
    </row>
    <row r="62" spans="1:5" ht="15" customHeight="1">
      <c r="A62" s="139" t="s">
        <v>363</v>
      </c>
      <c r="B62" s="189" t="s">
        <v>364</v>
      </c>
      <c r="C62" s="116"/>
      <c r="D62" s="94"/>
      <c r="E62" s="220"/>
    </row>
    <row r="63" spans="1:5" ht="15" customHeight="1">
      <c r="A63" s="101" t="s">
        <v>576</v>
      </c>
      <c r="B63" s="189" t="s">
        <v>365</v>
      </c>
      <c r="C63" s="116"/>
      <c r="D63" s="94"/>
      <c r="E63" s="220"/>
    </row>
    <row r="64" spans="1:5" ht="15" customHeight="1">
      <c r="A64" s="139" t="s">
        <v>577</v>
      </c>
      <c r="B64" s="189" t="s">
        <v>366</v>
      </c>
      <c r="C64" s="116"/>
      <c r="D64" s="94"/>
      <c r="E64" s="220"/>
    </row>
    <row r="65" spans="1:5" ht="15" customHeight="1">
      <c r="A65" s="103" t="s">
        <v>597</v>
      </c>
      <c r="B65" s="191" t="s">
        <v>367</v>
      </c>
      <c r="C65" s="116"/>
      <c r="D65" s="94"/>
      <c r="E65" s="220"/>
    </row>
    <row r="66" spans="1:5" ht="15" customHeight="1">
      <c r="A66" s="161" t="s">
        <v>653</v>
      </c>
      <c r="B66" s="230"/>
      <c r="C66" s="121"/>
      <c r="D66" s="95"/>
      <c r="E66" s="221"/>
    </row>
    <row r="67" spans="1:5" ht="15.75">
      <c r="A67" s="182" t="s">
        <v>596</v>
      </c>
      <c r="B67" s="193" t="s">
        <v>368</v>
      </c>
      <c r="C67" s="122">
        <f>C48+C44+C33+C19</f>
        <v>49608</v>
      </c>
      <c r="D67" s="99">
        <f>D48+D44+D33+D19</f>
        <v>59374</v>
      </c>
      <c r="E67" s="123">
        <f>E48+E44+E33+E19</f>
        <v>62560</v>
      </c>
    </row>
    <row r="68" spans="1:5" ht="15.75">
      <c r="A68" s="183" t="s">
        <v>684</v>
      </c>
      <c r="B68" s="194"/>
      <c r="C68" s="224">
        <f>C67</f>
        <v>49608</v>
      </c>
      <c r="D68" s="97">
        <f>D67</f>
        <v>59374</v>
      </c>
      <c r="E68" s="225">
        <f>E67</f>
        <v>62560</v>
      </c>
    </row>
    <row r="69" spans="1:5" ht="15.75">
      <c r="A69" s="183" t="s">
        <v>685</v>
      </c>
      <c r="B69" s="194"/>
      <c r="C69" s="224"/>
      <c r="D69" s="97"/>
      <c r="E69" s="225"/>
    </row>
    <row r="70" spans="1:5">
      <c r="A70" s="141" t="s">
        <v>578</v>
      </c>
      <c r="B70" s="174" t="s">
        <v>369</v>
      </c>
      <c r="C70" s="116"/>
      <c r="D70" s="94"/>
      <c r="E70" s="220"/>
    </row>
    <row r="71" spans="1:5">
      <c r="A71" s="139" t="s">
        <v>370</v>
      </c>
      <c r="B71" s="174" t="s">
        <v>371</v>
      </c>
      <c r="C71" s="116"/>
      <c r="D71" s="94"/>
      <c r="E71" s="220"/>
    </row>
    <row r="72" spans="1:5">
      <c r="A72" s="141" t="s">
        <v>579</v>
      </c>
      <c r="B72" s="174" t="s">
        <v>372</v>
      </c>
      <c r="C72" s="116"/>
      <c r="D72" s="94"/>
      <c r="E72" s="220"/>
    </row>
    <row r="73" spans="1:5">
      <c r="A73" s="140" t="s">
        <v>598</v>
      </c>
      <c r="B73" s="175" t="s">
        <v>373</v>
      </c>
      <c r="C73" s="116"/>
      <c r="D73" s="94"/>
      <c r="E73" s="220"/>
    </row>
    <row r="74" spans="1:5">
      <c r="A74" s="139" t="s">
        <v>580</v>
      </c>
      <c r="B74" s="174" t="s">
        <v>374</v>
      </c>
      <c r="C74" s="116"/>
      <c r="D74" s="94"/>
      <c r="E74" s="220"/>
    </row>
    <row r="75" spans="1:5">
      <c r="A75" s="141" t="s">
        <v>375</v>
      </c>
      <c r="B75" s="174" t="s">
        <v>376</v>
      </c>
      <c r="C75" s="116"/>
      <c r="D75" s="94"/>
      <c r="E75" s="220"/>
    </row>
    <row r="76" spans="1:5">
      <c r="A76" s="139" t="s">
        <v>581</v>
      </c>
      <c r="B76" s="174" t="s">
        <v>377</v>
      </c>
      <c r="C76" s="116"/>
      <c r="D76" s="94"/>
      <c r="E76" s="220"/>
    </row>
    <row r="77" spans="1:5">
      <c r="A77" s="141" t="s">
        <v>378</v>
      </c>
      <c r="B77" s="174" t="s">
        <v>379</v>
      </c>
      <c r="C77" s="116"/>
      <c r="D77" s="94"/>
      <c r="E77" s="220"/>
    </row>
    <row r="78" spans="1:5">
      <c r="A78" s="142" t="s">
        <v>599</v>
      </c>
      <c r="B78" s="175" t="s">
        <v>380</v>
      </c>
      <c r="C78" s="116"/>
      <c r="D78" s="94"/>
      <c r="E78" s="220"/>
    </row>
    <row r="79" spans="1:5">
      <c r="A79" s="101" t="s">
        <v>682</v>
      </c>
      <c r="B79" s="174" t="s">
        <v>381</v>
      </c>
      <c r="C79" s="116">
        <v>8000</v>
      </c>
      <c r="D79" s="94">
        <f>11742+16</f>
        <v>11758</v>
      </c>
      <c r="E79" s="220">
        <f>11742+16</f>
        <v>11758</v>
      </c>
    </row>
    <row r="80" spans="1:5">
      <c r="A80" s="101" t="s">
        <v>683</v>
      </c>
      <c r="B80" s="174" t="s">
        <v>381</v>
      </c>
      <c r="C80" s="116"/>
      <c r="D80" s="94"/>
      <c r="E80" s="220"/>
    </row>
    <row r="81" spans="1:5">
      <c r="A81" s="101" t="s">
        <v>680</v>
      </c>
      <c r="B81" s="174" t="s">
        <v>382</v>
      </c>
      <c r="C81" s="116"/>
      <c r="D81" s="94"/>
      <c r="E81" s="220"/>
    </row>
    <row r="82" spans="1:5">
      <c r="A82" s="101" t="s">
        <v>681</v>
      </c>
      <c r="B82" s="174" t="s">
        <v>382</v>
      </c>
      <c r="C82" s="116"/>
      <c r="D82" s="94"/>
      <c r="E82" s="220"/>
    </row>
    <row r="83" spans="1:5">
      <c r="A83" s="102" t="s">
        <v>600</v>
      </c>
      <c r="B83" s="175" t="s">
        <v>383</v>
      </c>
      <c r="C83" s="116">
        <f>C79</f>
        <v>8000</v>
      </c>
      <c r="D83" s="94">
        <f>D79</f>
        <v>11758</v>
      </c>
      <c r="E83" s="220">
        <f>E79</f>
        <v>11758</v>
      </c>
    </row>
    <row r="84" spans="1:5">
      <c r="A84" s="141" t="s">
        <v>384</v>
      </c>
      <c r="B84" s="174" t="s">
        <v>385</v>
      </c>
      <c r="C84" s="116"/>
      <c r="D84" s="94">
        <f>1321</f>
        <v>1321</v>
      </c>
      <c r="E84" s="220">
        <f>1321</f>
        <v>1321</v>
      </c>
    </row>
    <row r="85" spans="1:5">
      <c r="A85" s="141" t="s">
        <v>386</v>
      </c>
      <c r="B85" s="174" t="s">
        <v>387</v>
      </c>
      <c r="C85" s="116"/>
      <c r="D85" s="94"/>
      <c r="E85" s="220"/>
    </row>
    <row r="86" spans="1:5">
      <c r="A86" s="141" t="s">
        <v>388</v>
      </c>
      <c r="B86" s="174" t="s">
        <v>389</v>
      </c>
      <c r="C86" s="116"/>
      <c r="D86" s="94"/>
      <c r="E86" s="220"/>
    </row>
    <row r="87" spans="1:5">
      <c r="A87" s="141" t="s">
        <v>390</v>
      </c>
      <c r="B87" s="174" t="s">
        <v>391</v>
      </c>
      <c r="C87" s="116"/>
      <c r="D87" s="94"/>
      <c r="E87" s="220"/>
    </row>
    <row r="88" spans="1:5">
      <c r="A88" s="139" t="s">
        <v>582</v>
      </c>
      <c r="B88" s="174" t="s">
        <v>392</v>
      </c>
      <c r="C88" s="116"/>
      <c r="D88" s="94"/>
      <c r="E88" s="220"/>
    </row>
    <row r="89" spans="1:5">
      <c r="A89" s="140" t="s">
        <v>601</v>
      </c>
      <c r="B89" s="175" t="s">
        <v>394</v>
      </c>
      <c r="C89" s="116">
        <f>C83</f>
        <v>8000</v>
      </c>
      <c r="D89" s="94">
        <f>D83+D84</f>
        <v>13079</v>
      </c>
      <c r="E89" s="220">
        <f>E83+E84</f>
        <v>13079</v>
      </c>
    </row>
    <row r="90" spans="1:5">
      <c r="A90" s="139" t="s">
        <v>395</v>
      </c>
      <c r="B90" s="174" t="s">
        <v>396</v>
      </c>
      <c r="C90" s="116"/>
      <c r="D90" s="94"/>
      <c r="E90" s="220"/>
    </row>
    <row r="91" spans="1:5">
      <c r="A91" s="139" t="s">
        <v>397</v>
      </c>
      <c r="B91" s="174" t="s">
        <v>398</v>
      </c>
      <c r="C91" s="116"/>
      <c r="D91" s="94"/>
      <c r="E91" s="220"/>
    </row>
    <row r="92" spans="1:5">
      <c r="A92" s="141" t="s">
        <v>399</v>
      </c>
      <c r="B92" s="174" t="s">
        <v>400</v>
      </c>
      <c r="C92" s="116"/>
      <c r="D92" s="94"/>
      <c r="E92" s="220"/>
    </row>
    <row r="93" spans="1:5">
      <c r="A93" s="141" t="s">
        <v>583</v>
      </c>
      <c r="B93" s="174" t="s">
        <v>401</v>
      </c>
      <c r="C93" s="116"/>
      <c r="D93" s="94"/>
      <c r="E93" s="220"/>
    </row>
    <row r="94" spans="1:5">
      <c r="A94" s="142" t="s">
        <v>602</v>
      </c>
      <c r="B94" s="175" t="s">
        <v>402</v>
      </c>
      <c r="C94" s="116"/>
      <c r="D94" s="94"/>
      <c r="E94" s="220"/>
    </row>
    <row r="95" spans="1:5">
      <c r="A95" s="140" t="s">
        <v>403</v>
      </c>
      <c r="B95" s="175" t="s">
        <v>404</v>
      </c>
      <c r="C95" s="116"/>
      <c r="D95" s="94"/>
      <c r="E95" s="220"/>
    </row>
    <row r="96" spans="1:5" ht="15.75">
      <c r="A96" s="166" t="s">
        <v>603</v>
      </c>
      <c r="B96" s="177" t="s">
        <v>405</v>
      </c>
      <c r="C96" s="122">
        <f>C89</f>
        <v>8000</v>
      </c>
      <c r="D96" s="99">
        <f>D89</f>
        <v>13079</v>
      </c>
      <c r="E96" s="123">
        <f>E89</f>
        <v>13079</v>
      </c>
    </row>
    <row r="97" spans="1:5" ht="15.75">
      <c r="A97" s="167" t="s">
        <v>585</v>
      </c>
      <c r="B97" s="178"/>
      <c r="C97" s="226">
        <f>C67+C96</f>
        <v>57608</v>
      </c>
      <c r="D97" s="180">
        <f>D96+D67</f>
        <v>72453</v>
      </c>
      <c r="E97" s="227">
        <f>E67+E96</f>
        <v>75639</v>
      </c>
    </row>
    <row r="98" spans="1:5">
      <c r="C98" s="249"/>
      <c r="D98" s="249"/>
      <c r="E98" s="249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0" fitToHeight="2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H69"/>
  <sheetViews>
    <sheetView workbookViewId="0">
      <selection sqref="A1:H1"/>
    </sheetView>
  </sheetViews>
  <sheetFormatPr defaultRowHeight="1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>
      <c r="A1" s="438" t="s">
        <v>480</v>
      </c>
      <c r="B1" s="438"/>
      <c r="C1" s="438"/>
      <c r="D1" s="438"/>
      <c r="E1" s="438"/>
      <c r="F1" s="438"/>
      <c r="G1" s="438"/>
      <c r="H1" s="438"/>
    </row>
    <row r="2" spans="1:8" ht="22.5" customHeight="1">
      <c r="A2" s="434" t="s">
        <v>737</v>
      </c>
      <c r="B2" s="437"/>
      <c r="C2" s="437"/>
      <c r="D2" s="437"/>
      <c r="E2" s="440"/>
      <c r="F2" s="440"/>
      <c r="G2" s="440"/>
      <c r="H2" s="440"/>
    </row>
    <row r="3" spans="1:8" ht="48.75" customHeight="1">
      <c r="A3" s="436" t="s">
        <v>746</v>
      </c>
      <c r="B3" s="437"/>
      <c r="C3" s="437"/>
      <c r="D3" s="439"/>
      <c r="E3" s="440"/>
      <c r="F3" s="440"/>
      <c r="G3" s="440"/>
      <c r="H3" s="440"/>
    </row>
    <row r="4" spans="1:8" ht="21" customHeight="1">
      <c r="A4" s="42"/>
      <c r="B4" s="43"/>
      <c r="C4" s="43"/>
    </row>
    <row r="5" spans="1:8" ht="51.75">
      <c r="A5" s="290" t="s">
        <v>690</v>
      </c>
      <c r="B5" s="229" t="s">
        <v>104</v>
      </c>
      <c r="C5" s="240" t="s">
        <v>739</v>
      </c>
      <c r="D5" s="115" t="s">
        <v>740</v>
      </c>
      <c r="E5" s="241" t="s">
        <v>865</v>
      </c>
      <c r="F5" s="93" t="s">
        <v>866</v>
      </c>
      <c r="G5" s="240" t="s">
        <v>867</v>
      </c>
      <c r="H5" s="115" t="s">
        <v>868</v>
      </c>
    </row>
    <row r="6" spans="1:8">
      <c r="A6" s="159" t="s">
        <v>506</v>
      </c>
      <c r="B6" s="174" t="s">
        <v>241</v>
      </c>
      <c r="C6" s="116"/>
      <c r="D6" s="220"/>
      <c r="E6" s="184"/>
      <c r="F6" s="195"/>
      <c r="G6" s="116"/>
      <c r="H6" s="220"/>
    </row>
    <row r="7" spans="1:8">
      <c r="A7" s="348" t="s">
        <v>242</v>
      </c>
      <c r="B7" s="378" t="s">
        <v>241</v>
      </c>
      <c r="C7" s="116"/>
      <c r="D7" s="220"/>
      <c r="E7" s="184"/>
      <c r="F7" s="195"/>
      <c r="G7" s="116"/>
      <c r="H7" s="220"/>
    </row>
    <row r="8" spans="1:8">
      <c r="A8" s="348" t="s">
        <v>243</v>
      </c>
      <c r="B8" s="378" t="s">
        <v>241</v>
      </c>
      <c r="C8" s="116"/>
      <c r="D8" s="220"/>
      <c r="E8" s="184"/>
      <c r="F8" s="195"/>
      <c r="G8" s="116"/>
      <c r="H8" s="220"/>
    </row>
    <row r="9" spans="1:8" ht="30">
      <c r="A9" s="159" t="s">
        <v>244</v>
      </c>
      <c r="B9" s="174" t="s">
        <v>245</v>
      </c>
      <c r="C9" s="116"/>
      <c r="D9" s="220"/>
      <c r="E9" s="184"/>
      <c r="F9" s="195"/>
      <c r="G9" s="116"/>
      <c r="H9" s="220"/>
    </row>
    <row r="10" spans="1:8">
      <c r="A10" s="159" t="s">
        <v>505</v>
      </c>
      <c r="B10" s="174" t="s">
        <v>246</v>
      </c>
      <c r="C10" s="116"/>
      <c r="D10" s="220"/>
      <c r="E10" s="184"/>
      <c r="F10" s="195"/>
      <c r="G10" s="116"/>
      <c r="H10" s="220"/>
    </row>
    <row r="11" spans="1:8">
      <c r="A11" s="348" t="s">
        <v>242</v>
      </c>
      <c r="B11" s="378" t="s">
        <v>246</v>
      </c>
      <c r="C11" s="116"/>
      <c r="D11" s="220"/>
      <c r="E11" s="184"/>
      <c r="F11" s="195"/>
      <c r="G11" s="116"/>
      <c r="H11" s="220"/>
    </row>
    <row r="12" spans="1:8">
      <c r="A12" s="348" t="s">
        <v>243</v>
      </c>
      <c r="B12" s="378" t="s">
        <v>247</v>
      </c>
      <c r="C12" s="116"/>
      <c r="D12" s="220"/>
      <c r="E12" s="184"/>
      <c r="F12" s="195"/>
      <c r="G12" s="116"/>
      <c r="H12" s="220"/>
    </row>
    <row r="13" spans="1:8">
      <c r="A13" s="373" t="s">
        <v>504</v>
      </c>
      <c r="B13" s="175" t="s">
        <v>248</v>
      </c>
      <c r="C13" s="116"/>
      <c r="D13" s="220"/>
      <c r="E13" s="184"/>
      <c r="F13" s="195"/>
      <c r="G13" s="116"/>
      <c r="H13" s="220"/>
    </row>
    <row r="14" spans="1:8">
      <c r="A14" s="160" t="s">
        <v>509</v>
      </c>
      <c r="B14" s="174" t="s">
        <v>249</v>
      </c>
      <c r="C14" s="116"/>
      <c r="D14" s="220"/>
      <c r="E14" s="184"/>
      <c r="F14" s="195"/>
      <c r="G14" s="116"/>
      <c r="H14" s="220"/>
    </row>
    <row r="15" spans="1:8">
      <c r="A15" s="348" t="s">
        <v>250</v>
      </c>
      <c r="B15" s="378" t="s">
        <v>249</v>
      </c>
      <c r="C15" s="116"/>
      <c r="D15" s="220"/>
      <c r="E15" s="184"/>
      <c r="F15" s="195"/>
      <c r="G15" s="116"/>
      <c r="H15" s="220"/>
    </row>
    <row r="16" spans="1:8">
      <c r="A16" s="348" t="s">
        <v>251</v>
      </c>
      <c r="B16" s="378" t="s">
        <v>249</v>
      </c>
      <c r="C16" s="116"/>
      <c r="D16" s="220"/>
      <c r="E16" s="184"/>
      <c r="F16" s="195"/>
      <c r="G16" s="116"/>
      <c r="H16" s="220"/>
    </row>
    <row r="17" spans="1:8">
      <c r="A17" s="160" t="s">
        <v>510</v>
      </c>
      <c r="B17" s="174" t="s">
        <v>252</v>
      </c>
      <c r="C17" s="116"/>
      <c r="D17" s="220"/>
      <c r="E17" s="184"/>
      <c r="F17" s="195"/>
      <c r="G17" s="116"/>
      <c r="H17" s="220"/>
    </row>
    <row r="18" spans="1:8">
      <c r="A18" s="348" t="s">
        <v>243</v>
      </c>
      <c r="B18" s="378" t="s">
        <v>252</v>
      </c>
      <c r="C18" s="116"/>
      <c r="D18" s="220"/>
      <c r="E18" s="184"/>
      <c r="F18" s="195"/>
      <c r="G18" s="116"/>
      <c r="H18" s="220"/>
    </row>
    <row r="19" spans="1:8">
      <c r="A19" s="139" t="s">
        <v>253</v>
      </c>
      <c r="B19" s="174" t="s">
        <v>254</v>
      </c>
      <c r="C19" s="116"/>
      <c r="D19" s="220"/>
      <c r="E19" s="184"/>
      <c r="F19" s="195"/>
      <c r="G19" s="116"/>
      <c r="H19" s="220"/>
    </row>
    <row r="20" spans="1:8">
      <c r="A20" s="139" t="s">
        <v>511</v>
      </c>
      <c r="B20" s="174" t="s">
        <v>255</v>
      </c>
      <c r="C20" s="116"/>
      <c r="D20" s="220"/>
      <c r="E20" s="184"/>
      <c r="F20" s="195"/>
      <c r="G20" s="116"/>
      <c r="H20" s="220"/>
    </row>
    <row r="21" spans="1:8">
      <c r="A21" s="348" t="s">
        <v>251</v>
      </c>
      <c r="B21" s="378" t="s">
        <v>255</v>
      </c>
      <c r="C21" s="116"/>
      <c r="D21" s="220"/>
      <c r="E21" s="184"/>
      <c r="F21" s="195"/>
      <c r="G21" s="116"/>
      <c r="H21" s="220"/>
    </row>
    <row r="22" spans="1:8">
      <c r="A22" s="348" t="s">
        <v>243</v>
      </c>
      <c r="B22" s="378" t="s">
        <v>255</v>
      </c>
      <c r="C22" s="116"/>
      <c r="D22" s="220"/>
      <c r="E22" s="184"/>
      <c r="F22" s="195"/>
      <c r="G22" s="116"/>
      <c r="H22" s="220"/>
    </row>
    <row r="23" spans="1:8">
      <c r="A23" s="374" t="s">
        <v>507</v>
      </c>
      <c r="B23" s="175" t="s">
        <v>256</v>
      </c>
      <c r="C23" s="116"/>
      <c r="D23" s="220"/>
      <c r="E23" s="184"/>
      <c r="F23" s="195"/>
      <c r="G23" s="116"/>
      <c r="H23" s="220"/>
    </row>
    <row r="24" spans="1:8">
      <c r="A24" s="160" t="s">
        <v>257</v>
      </c>
      <c r="B24" s="174" t="s">
        <v>258</v>
      </c>
      <c r="C24" s="116"/>
      <c r="D24" s="220"/>
      <c r="E24" s="184"/>
      <c r="F24" s="195"/>
      <c r="G24" s="116"/>
      <c r="H24" s="220"/>
    </row>
    <row r="25" spans="1:8">
      <c r="A25" s="160" t="s">
        <v>259</v>
      </c>
      <c r="B25" s="174" t="s">
        <v>260</v>
      </c>
      <c r="C25" s="116"/>
      <c r="D25" s="220"/>
      <c r="E25" s="184">
        <v>1204</v>
      </c>
      <c r="F25" s="195"/>
      <c r="G25" s="116">
        <v>1204</v>
      </c>
      <c r="H25" s="220"/>
    </row>
    <row r="26" spans="1:8">
      <c r="A26" s="160" t="s">
        <v>263</v>
      </c>
      <c r="B26" s="174" t="s">
        <v>264</v>
      </c>
      <c r="C26" s="116"/>
      <c r="D26" s="220"/>
      <c r="E26" s="184"/>
      <c r="F26" s="195"/>
      <c r="G26" s="116"/>
      <c r="H26" s="220"/>
    </row>
    <row r="27" spans="1:8">
      <c r="A27" s="160" t="s">
        <v>265</v>
      </c>
      <c r="B27" s="174" t="s">
        <v>266</v>
      </c>
      <c r="C27" s="116"/>
      <c r="D27" s="220"/>
      <c r="E27" s="184"/>
      <c r="F27" s="195"/>
      <c r="G27" s="116"/>
      <c r="H27" s="220"/>
    </row>
    <row r="28" spans="1:8">
      <c r="A28" s="160" t="s">
        <v>267</v>
      </c>
      <c r="B28" s="174" t="s">
        <v>268</v>
      </c>
      <c r="C28" s="116"/>
      <c r="D28" s="220"/>
      <c r="E28" s="184"/>
      <c r="F28" s="195"/>
      <c r="G28" s="116"/>
      <c r="H28" s="220"/>
    </row>
    <row r="29" spans="1:8">
      <c r="A29" s="375" t="s">
        <v>508</v>
      </c>
      <c r="B29" s="379" t="s">
        <v>269</v>
      </c>
      <c r="C29" s="356">
        <v>0</v>
      </c>
      <c r="D29" s="357">
        <v>0</v>
      </c>
      <c r="E29" s="351">
        <f>E25</f>
        <v>1204</v>
      </c>
      <c r="F29" s="367">
        <v>0</v>
      </c>
      <c r="G29" s="371">
        <f>G25</f>
        <v>1204</v>
      </c>
      <c r="H29" s="372">
        <v>0</v>
      </c>
    </row>
    <row r="30" spans="1:8">
      <c r="A30" s="160" t="s">
        <v>270</v>
      </c>
      <c r="B30" s="174" t="s">
        <v>271</v>
      </c>
      <c r="C30" s="320"/>
      <c r="D30" s="321"/>
      <c r="E30" s="294"/>
      <c r="F30" s="295"/>
      <c r="G30" s="320"/>
      <c r="H30" s="321"/>
    </row>
    <row r="31" spans="1:8">
      <c r="A31" s="159" t="s">
        <v>272</v>
      </c>
      <c r="B31" s="174" t="s">
        <v>273</v>
      </c>
      <c r="C31" s="320"/>
      <c r="D31" s="321"/>
      <c r="E31" s="294"/>
      <c r="F31" s="295"/>
      <c r="G31" s="320"/>
      <c r="H31" s="321"/>
    </row>
    <row r="32" spans="1:8">
      <c r="A32" s="160" t="s">
        <v>512</v>
      </c>
      <c r="B32" s="174" t="s">
        <v>274</v>
      </c>
      <c r="C32" s="320"/>
      <c r="D32" s="321"/>
      <c r="E32" s="294"/>
      <c r="F32" s="295"/>
      <c r="G32" s="320"/>
      <c r="H32" s="321"/>
    </row>
    <row r="33" spans="1:8">
      <c r="A33" s="348" t="s">
        <v>243</v>
      </c>
      <c r="B33" s="378" t="s">
        <v>274</v>
      </c>
      <c r="C33" s="320"/>
      <c r="D33" s="321"/>
      <c r="E33" s="294"/>
      <c r="F33" s="295"/>
      <c r="G33" s="320"/>
      <c r="H33" s="321"/>
    </row>
    <row r="34" spans="1:8">
      <c r="A34" s="160" t="s">
        <v>513</v>
      </c>
      <c r="B34" s="174" t="s">
        <v>275</v>
      </c>
      <c r="C34" s="320"/>
      <c r="D34" s="321"/>
      <c r="E34" s="294"/>
      <c r="F34" s="295"/>
      <c r="G34" s="320"/>
      <c r="H34" s="321"/>
    </row>
    <row r="35" spans="1:8">
      <c r="A35" s="348" t="s">
        <v>276</v>
      </c>
      <c r="B35" s="378" t="s">
        <v>275</v>
      </c>
      <c r="C35" s="320"/>
      <c r="D35" s="321"/>
      <c r="E35" s="294"/>
      <c r="F35" s="295"/>
      <c r="G35" s="320"/>
      <c r="H35" s="321"/>
    </row>
    <row r="36" spans="1:8">
      <c r="A36" s="348" t="s">
        <v>277</v>
      </c>
      <c r="B36" s="378" t="s">
        <v>275</v>
      </c>
      <c r="C36" s="320"/>
      <c r="D36" s="321"/>
      <c r="E36" s="294"/>
      <c r="F36" s="295"/>
      <c r="G36" s="320"/>
      <c r="H36" s="321"/>
    </row>
    <row r="37" spans="1:8">
      <c r="A37" s="348" t="s">
        <v>278</v>
      </c>
      <c r="B37" s="378" t="s">
        <v>275</v>
      </c>
      <c r="C37" s="320"/>
      <c r="D37" s="321"/>
      <c r="E37" s="294"/>
      <c r="F37" s="295"/>
      <c r="G37" s="320"/>
      <c r="H37" s="321"/>
    </row>
    <row r="38" spans="1:8">
      <c r="A38" s="348" t="s">
        <v>243</v>
      </c>
      <c r="B38" s="378" t="s">
        <v>275</v>
      </c>
      <c r="C38" s="320"/>
      <c r="D38" s="321"/>
      <c r="E38" s="294"/>
      <c r="F38" s="295"/>
      <c r="G38" s="320"/>
      <c r="H38" s="321"/>
    </row>
    <row r="39" spans="1:8">
      <c r="A39" s="375" t="s">
        <v>514</v>
      </c>
      <c r="B39" s="379" t="s">
        <v>279</v>
      </c>
      <c r="C39" s="358"/>
      <c r="D39" s="359"/>
      <c r="E39" s="352"/>
      <c r="F39" s="368"/>
      <c r="G39" s="358"/>
      <c r="H39" s="359"/>
    </row>
    <row r="40" spans="1:8">
      <c r="B40" s="380"/>
      <c r="C40" s="360"/>
      <c r="D40" s="361"/>
      <c r="E40" s="233"/>
      <c r="F40" s="233"/>
      <c r="G40" s="360"/>
      <c r="H40" s="361"/>
    </row>
    <row r="41" spans="1:8">
      <c r="B41" s="380"/>
      <c r="C41" s="360"/>
      <c r="D41" s="361"/>
      <c r="E41" s="233"/>
      <c r="F41" s="233"/>
      <c r="G41" s="360"/>
      <c r="H41" s="361"/>
    </row>
    <row r="42" spans="1:8" ht="51.75">
      <c r="A42" s="290" t="s">
        <v>690</v>
      </c>
      <c r="B42" s="229" t="s">
        <v>104</v>
      </c>
      <c r="C42" s="362" t="s">
        <v>739</v>
      </c>
      <c r="D42" s="328" t="s">
        <v>740</v>
      </c>
      <c r="E42" s="353" t="s">
        <v>865</v>
      </c>
      <c r="F42" s="273" t="s">
        <v>866</v>
      </c>
      <c r="G42" s="362" t="s">
        <v>867</v>
      </c>
      <c r="H42" s="328" t="s">
        <v>868</v>
      </c>
    </row>
    <row r="43" spans="1:8">
      <c r="A43" s="160" t="s">
        <v>578</v>
      </c>
      <c r="B43" s="174" t="s">
        <v>369</v>
      </c>
      <c r="C43" s="116"/>
      <c r="D43" s="220"/>
      <c r="E43" s="184"/>
      <c r="F43" s="195"/>
      <c r="G43" s="116"/>
      <c r="H43" s="220"/>
    </row>
    <row r="44" spans="1:8">
      <c r="A44" s="349" t="s">
        <v>242</v>
      </c>
      <c r="B44" s="381" t="s">
        <v>369</v>
      </c>
      <c r="C44" s="116"/>
      <c r="D44" s="220"/>
      <c r="E44" s="184"/>
      <c r="F44" s="195"/>
      <c r="G44" s="116"/>
      <c r="H44" s="220"/>
    </row>
    <row r="45" spans="1:8" ht="30">
      <c r="A45" s="159" t="s">
        <v>370</v>
      </c>
      <c r="B45" s="174" t="s">
        <v>371</v>
      </c>
      <c r="C45" s="116"/>
      <c r="D45" s="220"/>
      <c r="E45" s="184"/>
      <c r="F45" s="195"/>
      <c r="G45" s="116"/>
      <c r="H45" s="220"/>
    </row>
    <row r="46" spans="1:8">
      <c r="A46" s="160" t="s">
        <v>619</v>
      </c>
      <c r="B46" s="174" t="s">
        <v>372</v>
      </c>
      <c r="C46" s="116"/>
      <c r="D46" s="220"/>
      <c r="E46" s="184"/>
      <c r="F46" s="195"/>
      <c r="G46" s="116"/>
      <c r="H46" s="220"/>
    </row>
    <row r="47" spans="1:8">
      <c r="A47" s="349" t="s">
        <v>242</v>
      </c>
      <c r="B47" s="381" t="s">
        <v>372</v>
      </c>
      <c r="C47" s="116"/>
      <c r="D47" s="220"/>
      <c r="E47" s="184"/>
      <c r="F47" s="195"/>
      <c r="G47" s="116"/>
      <c r="H47" s="220"/>
    </row>
    <row r="48" spans="1:8">
      <c r="A48" s="373" t="s">
        <v>598</v>
      </c>
      <c r="B48" s="175" t="s">
        <v>373</v>
      </c>
      <c r="C48" s="116"/>
      <c r="D48" s="220"/>
      <c r="E48" s="184"/>
      <c r="F48" s="195"/>
      <c r="G48" s="116"/>
      <c r="H48" s="220"/>
    </row>
    <row r="49" spans="1:8">
      <c r="A49" s="159" t="s">
        <v>620</v>
      </c>
      <c r="B49" s="174" t="s">
        <v>374</v>
      </c>
      <c r="C49" s="116"/>
      <c r="D49" s="220"/>
      <c r="E49" s="184"/>
      <c r="F49" s="195"/>
      <c r="G49" s="116"/>
      <c r="H49" s="220"/>
    </row>
    <row r="50" spans="1:8">
      <c r="A50" s="349" t="s">
        <v>250</v>
      </c>
      <c r="B50" s="381" t="s">
        <v>374</v>
      </c>
      <c r="C50" s="116"/>
      <c r="D50" s="220"/>
      <c r="E50" s="184"/>
      <c r="F50" s="195"/>
      <c r="G50" s="116"/>
      <c r="H50" s="220"/>
    </row>
    <row r="51" spans="1:8">
      <c r="A51" s="160" t="s">
        <v>375</v>
      </c>
      <c r="B51" s="174" t="s">
        <v>376</v>
      </c>
      <c r="C51" s="116"/>
      <c r="D51" s="220"/>
      <c r="E51" s="184"/>
      <c r="F51" s="195"/>
      <c r="G51" s="116"/>
      <c r="H51" s="220"/>
    </row>
    <row r="52" spans="1:8">
      <c r="A52" s="139" t="s">
        <v>621</v>
      </c>
      <c r="B52" s="174" t="s">
        <v>377</v>
      </c>
      <c r="C52" s="116"/>
      <c r="D52" s="220"/>
      <c r="E52" s="184"/>
      <c r="F52" s="195"/>
      <c r="G52" s="116"/>
      <c r="H52" s="220"/>
    </row>
    <row r="53" spans="1:8">
      <c r="A53" s="349" t="s">
        <v>251</v>
      </c>
      <c r="B53" s="381" t="s">
        <v>377</v>
      </c>
      <c r="C53" s="116"/>
      <c r="D53" s="220"/>
      <c r="E53" s="184"/>
      <c r="F53" s="195"/>
      <c r="G53" s="116"/>
      <c r="H53" s="220"/>
    </row>
    <row r="54" spans="1:8">
      <c r="A54" s="160" t="s">
        <v>378</v>
      </c>
      <c r="B54" s="174" t="s">
        <v>379</v>
      </c>
      <c r="C54" s="116"/>
      <c r="D54" s="220"/>
      <c r="E54" s="184"/>
      <c r="F54" s="195"/>
      <c r="G54" s="116"/>
      <c r="H54" s="220"/>
    </row>
    <row r="55" spans="1:8">
      <c r="A55" s="374" t="s">
        <v>599</v>
      </c>
      <c r="B55" s="175" t="s">
        <v>380</v>
      </c>
      <c r="C55" s="116"/>
      <c r="D55" s="220"/>
      <c r="E55" s="184"/>
      <c r="F55" s="195"/>
      <c r="G55" s="116"/>
      <c r="H55" s="220"/>
    </row>
    <row r="56" spans="1:8">
      <c r="A56" s="374" t="s">
        <v>384</v>
      </c>
      <c r="B56" s="175" t="s">
        <v>385</v>
      </c>
      <c r="C56" s="116"/>
      <c r="D56" s="220"/>
      <c r="E56" s="184">
        <v>1321</v>
      </c>
      <c r="F56" s="195"/>
      <c r="G56" s="116">
        <v>1321</v>
      </c>
      <c r="H56" s="220"/>
    </row>
    <row r="57" spans="1:8">
      <c r="A57" s="374" t="s">
        <v>386</v>
      </c>
      <c r="B57" s="175" t="s">
        <v>387</v>
      </c>
      <c r="C57" s="116"/>
      <c r="D57" s="220"/>
      <c r="E57" s="184"/>
      <c r="F57" s="195"/>
      <c r="G57" s="116"/>
      <c r="H57" s="220"/>
    </row>
    <row r="58" spans="1:8">
      <c r="A58" s="374" t="s">
        <v>390</v>
      </c>
      <c r="B58" s="175" t="s">
        <v>391</v>
      </c>
      <c r="C58" s="116"/>
      <c r="D58" s="220"/>
      <c r="E58" s="184"/>
      <c r="F58" s="195"/>
      <c r="G58" s="116"/>
      <c r="H58" s="220"/>
    </row>
    <row r="59" spans="1:8">
      <c r="A59" s="373" t="s">
        <v>714</v>
      </c>
      <c r="B59" s="175" t="s">
        <v>392</v>
      </c>
      <c r="C59" s="116"/>
      <c r="D59" s="220"/>
      <c r="E59" s="184"/>
      <c r="F59" s="195"/>
      <c r="G59" s="116"/>
      <c r="H59" s="220"/>
    </row>
    <row r="60" spans="1:8">
      <c r="A60" s="140" t="s">
        <v>393</v>
      </c>
      <c r="B60" s="175" t="s">
        <v>392</v>
      </c>
      <c r="C60" s="116"/>
      <c r="D60" s="220"/>
      <c r="E60" s="184"/>
      <c r="F60" s="195"/>
      <c r="G60" s="116"/>
      <c r="H60" s="220"/>
    </row>
    <row r="61" spans="1:8">
      <c r="A61" s="376" t="s">
        <v>601</v>
      </c>
      <c r="B61" s="382" t="s">
        <v>394</v>
      </c>
      <c r="C61" s="363"/>
      <c r="D61" s="364"/>
      <c r="E61" s="354">
        <f>E56</f>
        <v>1321</v>
      </c>
      <c r="F61" s="369"/>
      <c r="G61" s="363">
        <f>G56</f>
        <v>1321</v>
      </c>
      <c r="H61" s="364"/>
    </row>
    <row r="62" spans="1:8">
      <c r="A62" s="159" t="s">
        <v>395</v>
      </c>
      <c r="B62" s="174" t="s">
        <v>396</v>
      </c>
      <c r="C62" s="320"/>
      <c r="D62" s="321"/>
      <c r="E62" s="294"/>
      <c r="F62" s="295"/>
      <c r="G62" s="320"/>
      <c r="H62" s="321"/>
    </row>
    <row r="63" spans="1:8">
      <c r="A63" s="139" t="s">
        <v>397</v>
      </c>
      <c r="B63" s="174" t="s">
        <v>398</v>
      </c>
      <c r="C63" s="320"/>
      <c r="D63" s="321"/>
      <c r="E63" s="294"/>
      <c r="F63" s="295"/>
      <c r="G63" s="320"/>
      <c r="H63" s="321"/>
    </row>
    <row r="64" spans="1:8">
      <c r="A64" s="160" t="s">
        <v>399</v>
      </c>
      <c r="B64" s="174" t="s">
        <v>400</v>
      </c>
      <c r="C64" s="320"/>
      <c r="D64" s="321"/>
      <c r="E64" s="294"/>
      <c r="F64" s="295"/>
      <c r="G64" s="320"/>
      <c r="H64" s="321"/>
    </row>
    <row r="65" spans="1:8">
      <c r="A65" s="160" t="s">
        <v>583</v>
      </c>
      <c r="B65" s="174" t="s">
        <v>401</v>
      </c>
      <c r="C65" s="320"/>
      <c r="D65" s="321"/>
      <c r="E65" s="294"/>
      <c r="F65" s="295"/>
      <c r="G65" s="320"/>
      <c r="H65" s="321"/>
    </row>
    <row r="66" spans="1:8">
      <c r="A66" s="349" t="s">
        <v>276</v>
      </c>
      <c r="B66" s="381" t="s">
        <v>401</v>
      </c>
      <c r="C66" s="320"/>
      <c r="D66" s="321"/>
      <c r="E66" s="294"/>
      <c r="F66" s="295"/>
      <c r="G66" s="320"/>
      <c r="H66" s="321"/>
    </row>
    <row r="67" spans="1:8">
      <c r="A67" s="349" t="s">
        <v>277</v>
      </c>
      <c r="B67" s="381" t="s">
        <v>401</v>
      </c>
      <c r="C67" s="320"/>
      <c r="D67" s="321"/>
      <c r="E67" s="294"/>
      <c r="F67" s="295"/>
      <c r="G67" s="320"/>
      <c r="H67" s="321"/>
    </row>
    <row r="68" spans="1:8">
      <c r="A68" s="350" t="s">
        <v>278</v>
      </c>
      <c r="B68" s="383" t="s">
        <v>401</v>
      </c>
      <c r="C68" s="320"/>
      <c r="D68" s="321"/>
      <c r="E68" s="294"/>
      <c r="F68" s="295"/>
      <c r="G68" s="320"/>
      <c r="H68" s="321"/>
    </row>
    <row r="69" spans="1:8">
      <c r="A69" s="377" t="s">
        <v>602</v>
      </c>
      <c r="B69" s="382" t="s">
        <v>402</v>
      </c>
      <c r="C69" s="365"/>
      <c r="D69" s="366"/>
      <c r="E69" s="355"/>
      <c r="F69" s="370"/>
      <c r="G69" s="365"/>
      <c r="H69" s="366"/>
    </row>
  </sheetData>
  <mergeCells count="3">
    <mergeCell ref="A2:H2"/>
    <mergeCell ref="A3:H3"/>
    <mergeCell ref="A1:H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2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115"/>
  <sheetViews>
    <sheetView workbookViewId="0">
      <selection sqref="A1:E1"/>
    </sheetView>
  </sheetViews>
  <sheetFormatPr defaultRowHeight="1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>
      <c r="A1" s="438" t="s">
        <v>481</v>
      </c>
      <c r="B1" s="438"/>
      <c r="C1" s="438"/>
      <c r="D1" s="438"/>
      <c r="E1" s="438"/>
    </row>
    <row r="2" spans="1:5" ht="27" customHeight="1">
      <c r="A2" s="434" t="s">
        <v>737</v>
      </c>
      <c r="B2" s="435"/>
      <c r="C2" s="435"/>
      <c r="D2" s="440"/>
      <c r="E2" s="440"/>
    </row>
    <row r="3" spans="1:5" ht="27" customHeight="1">
      <c r="A3" s="436" t="s">
        <v>747</v>
      </c>
      <c r="B3" s="437"/>
      <c r="C3" s="437"/>
      <c r="D3" s="440"/>
      <c r="E3" s="440"/>
    </row>
    <row r="4" spans="1:5" ht="19.5" customHeight="1">
      <c r="A4" s="90"/>
      <c r="B4" s="43"/>
      <c r="C4" s="43"/>
    </row>
    <row r="5" spans="1:5" ht="26.25">
      <c r="A5" s="290" t="s">
        <v>690</v>
      </c>
      <c r="B5" s="229" t="s">
        <v>104</v>
      </c>
      <c r="C5" s="384" t="s">
        <v>734</v>
      </c>
      <c r="D5" s="64" t="s">
        <v>761</v>
      </c>
      <c r="E5" s="385" t="s">
        <v>762</v>
      </c>
    </row>
    <row r="6" spans="1:5">
      <c r="A6" s="139" t="s">
        <v>658</v>
      </c>
      <c r="B6" s="189" t="s">
        <v>194</v>
      </c>
      <c r="C6" s="116"/>
      <c r="D6" s="94"/>
      <c r="E6" s="220"/>
    </row>
    <row r="7" spans="1:5">
      <c r="A7" s="139" t="s">
        <v>659</v>
      </c>
      <c r="B7" s="189" t="s">
        <v>194</v>
      </c>
      <c r="C7" s="116"/>
      <c r="D7" s="94"/>
      <c r="E7" s="220"/>
    </row>
    <row r="8" spans="1:5" ht="30">
      <c r="A8" s="139" t="s">
        <v>660</v>
      </c>
      <c r="B8" s="189" t="s">
        <v>194</v>
      </c>
      <c r="C8" s="116"/>
      <c r="D8" s="94"/>
      <c r="E8" s="220"/>
    </row>
    <row r="9" spans="1:5">
      <c r="A9" s="139" t="s">
        <v>661</v>
      </c>
      <c r="B9" s="189" t="s">
        <v>194</v>
      </c>
      <c r="C9" s="116"/>
      <c r="D9" s="94"/>
      <c r="E9" s="220"/>
    </row>
    <row r="10" spans="1:5">
      <c r="A10" s="139" t="s">
        <v>662</v>
      </c>
      <c r="B10" s="189" t="s">
        <v>194</v>
      </c>
      <c r="C10" s="116"/>
      <c r="D10" s="94"/>
      <c r="E10" s="220"/>
    </row>
    <row r="11" spans="1:5">
      <c r="A11" s="139" t="s">
        <v>663</v>
      </c>
      <c r="B11" s="189" t="s">
        <v>194</v>
      </c>
      <c r="C11" s="116"/>
      <c r="D11" s="94"/>
      <c r="E11" s="220"/>
    </row>
    <row r="12" spans="1:5">
      <c r="A12" s="139" t="s">
        <v>664</v>
      </c>
      <c r="B12" s="189" t="s">
        <v>194</v>
      </c>
      <c r="C12" s="116"/>
      <c r="D12" s="94"/>
      <c r="E12" s="220"/>
    </row>
    <row r="13" spans="1:5">
      <c r="A13" s="139" t="s">
        <v>665</v>
      </c>
      <c r="B13" s="189" t="s">
        <v>194</v>
      </c>
      <c r="C13" s="116"/>
      <c r="D13" s="94"/>
      <c r="E13" s="220"/>
    </row>
    <row r="14" spans="1:5">
      <c r="A14" s="139" t="s">
        <v>666</v>
      </c>
      <c r="B14" s="189" t="s">
        <v>194</v>
      </c>
      <c r="C14" s="116"/>
      <c r="D14" s="94"/>
      <c r="E14" s="220"/>
    </row>
    <row r="15" spans="1:5">
      <c r="A15" s="139" t="s">
        <v>667</v>
      </c>
      <c r="B15" s="189" t="s">
        <v>194</v>
      </c>
      <c r="C15" s="116"/>
      <c r="D15" s="94"/>
      <c r="E15" s="220"/>
    </row>
    <row r="16" spans="1:5" ht="25.5">
      <c r="A16" s="373" t="s">
        <v>443</v>
      </c>
      <c r="B16" s="190" t="s">
        <v>194</v>
      </c>
      <c r="C16" s="116"/>
      <c r="D16" s="94"/>
      <c r="E16" s="220"/>
    </row>
    <row r="17" spans="1:5">
      <c r="A17" s="139" t="s">
        <v>658</v>
      </c>
      <c r="B17" s="189" t="s">
        <v>195</v>
      </c>
      <c r="C17" s="116"/>
      <c r="D17" s="94"/>
      <c r="E17" s="220"/>
    </row>
    <row r="18" spans="1:5">
      <c r="A18" s="139" t="s">
        <v>659</v>
      </c>
      <c r="B18" s="189" t="s">
        <v>195</v>
      </c>
      <c r="C18" s="116"/>
      <c r="D18" s="94"/>
      <c r="E18" s="220"/>
    </row>
    <row r="19" spans="1:5" ht="30">
      <c r="A19" s="139" t="s">
        <v>660</v>
      </c>
      <c r="B19" s="189" t="s">
        <v>195</v>
      </c>
      <c r="C19" s="116"/>
      <c r="D19" s="94"/>
      <c r="E19" s="220"/>
    </row>
    <row r="20" spans="1:5">
      <c r="A20" s="139" t="s">
        <v>661</v>
      </c>
      <c r="B20" s="189" t="s">
        <v>195</v>
      </c>
      <c r="C20" s="116"/>
      <c r="D20" s="94"/>
      <c r="E20" s="220"/>
    </row>
    <row r="21" spans="1:5">
      <c r="A21" s="139" t="s">
        <v>662</v>
      </c>
      <c r="B21" s="189" t="s">
        <v>195</v>
      </c>
      <c r="C21" s="116"/>
      <c r="D21" s="94"/>
      <c r="E21" s="220"/>
    </row>
    <row r="22" spans="1:5">
      <c r="A22" s="139" t="s">
        <v>663</v>
      </c>
      <c r="B22" s="189" t="s">
        <v>195</v>
      </c>
      <c r="C22" s="116"/>
      <c r="D22" s="94"/>
      <c r="E22" s="220"/>
    </row>
    <row r="23" spans="1:5">
      <c r="A23" s="139" t="s">
        <v>664</v>
      </c>
      <c r="B23" s="189" t="s">
        <v>195</v>
      </c>
      <c r="C23" s="116"/>
      <c r="D23" s="94"/>
      <c r="E23" s="220"/>
    </row>
    <row r="24" spans="1:5">
      <c r="A24" s="139" t="s">
        <v>665</v>
      </c>
      <c r="B24" s="189" t="s">
        <v>195</v>
      </c>
      <c r="C24" s="116"/>
      <c r="D24" s="94"/>
      <c r="E24" s="220"/>
    </row>
    <row r="25" spans="1:5">
      <c r="A25" s="139" t="s">
        <v>666</v>
      </c>
      <c r="B25" s="189" t="s">
        <v>195</v>
      </c>
      <c r="C25" s="116"/>
      <c r="D25" s="94"/>
      <c r="E25" s="220"/>
    </row>
    <row r="26" spans="1:5">
      <c r="A26" s="139" t="s">
        <v>667</v>
      </c>
      <c r="B26" s="189" t="s">
        <v>195</v>
      </c>
      <c r="C26" s="116"/>
      <c r="D26" s="94"/>
      <c r="E26" s="220"/>
    </row>
    <row r="27" spans="1:5" ht="25.5">
      <c r="A27" s="373" t="s">
        <v>491</v>
      </c>
      <c r="B27" s="190" t="s">
        <v>195</v>
      </c>
      <c r="C27" s="116"/>
      <c r="D27" s="94"/>
      <c r="E27" s="220"/>
    </row>
    <row r="28" spans="1:5">
      <c r="A28" s="139" t="s">
        <v>658</v>
      </c>
      <c r="B28" s="189" t="s">
        <v>196</v>
      </c>
      <c r="C28" s="116"/>
      <c r="D28" s="94"/>
      <c r="E28" s="220"/>
    </row>
    <row r="29" spans="1:5">
      <c r="A29" s="139" t="s">
        <v>659</v>
      </c>
      <c r="B29" s="189" t="s">
        <v>196</v>
      </c>
      <c r="C29" s="116"/>
      <c r="D29" s="94"/>
      <c r="E29" s="220"/>
    </row>
    <row r="30" spans="1:5" ht="30">
      <c r="A30" s="139" t="s">
        <v>660</v>
      </c>
      <c r="B30" s="189" t="s">
        <v>196</v>
      </c>
      <c r="C30" s="116"/>
      <c r="D30" s="94"/>
      <c r="E30" s="220"/>
    </row>
    <row r="31" spans="1:5">
      <c r="A31" s="139" t="s">
        <v>661</v>
      </c>
      <c r="B31" s="189" t="s">
        <v>196</v>
      </c>
      <c r="C31" s="116"/>
      <c r="D31" s="94"/>
      <c r="E31" s="220"/>
    </row>
    <row r="32" spans="1:5">
      <c r="A32" s="139" t="s">
        <v>662</v>
      </c>
      <c r="B32" s="189" t="s">
        <v>196</v>
      </c>
      <c r="C32" s="116"/>
      <c r="D32" s="94"/>
      <c r="E32" s="220"/>
    </row>
    <row r="33" spans="1:5">
      <c r="A33" s="139" t="s">
        <v>663</v>
      </c>
      <c r="B33" s="189" t="s">
        <v>196</v>
      </c>
      <c r="C33" s="116"/>
      <c r="D33" s="94">
        <v>450</v>
      </c>
      <c r="E33" s="220">
        <v>450</v>
      </c>
    </row>
    <row r="34" spans="1:5">
      <c r="A34" s="139" t="s">
        <v>664</v>
      </c>
      <c r="B34" s="189" t="s">
        <v>196</v>
      </c>
      <c r="C34" s="116"/>
      <c r="D34" s="94">
        <v>2660</v>
      </c>
      <c r="E34" s="220">
        <v>2660</v>
      </c>
    </row>
    <row r="35" spans="1:5">
      <c r="A35" s="139" t="s">
        <v>665</v>
      </c>
      <c r="B35" s="189" t="s">
        <v>196</v>
      </c>
      <c r="C35" s="116"/>
      <c r="D35" s="94"/>
      <c r="E35" s="220"/>
    </row>
    <row r="36" spans="1:5">
      <c r="A36" s="139" t="s">
        <v>666</v>
      </c>
      <c r="B36" s="189" t="s">
        <v>196</v>
      </c>
      <c r="C36" s="116"/>
      <c r="D36" s="94"/>
      <c r="E36" s="220"/>
    </row>
    <row r="37" spans="1:5">
      <c r="A37" s="139" t="s">
        <v>667</v>
      </c>
      <c r="B37" s="189" t="s">
        <v>196</v>
      </c>
      <c r="C37" s="116"/>
      <c r="D37" s="94"/>
      <c r="E37" s="220"/>
    </row>
    <row r="38" spans="1:5">
      <c r="A38" s="373" t="s">
        <v>492</v>
      </c>
      <c r="B38" s="190" t="s">
        <v>196</v>
      </c>
      <c r="C38" s="291">
        <v>2028</v>
      </c>
      <c r="D38" s="26">
        <v>3110</v>
      </c>
      <c r="E38" s="292">
        <v>3110</v>
      </c>
    </row>
    <row r="39" spans="1:5">
      <c r="A39" s="139" t="s">
        <v>668</v>
      </c>
      <c r="B39" s="174" t="s">
        <v>198</v>
      </c>
      <c r="C39" s="320"/>
      <c r="D39" s="237"/>
      <c r="E39" s="321"/>
    </row>
    <row r="40" spans="1:5">
      <c r="A40" s="139" t="s">
        <v>669</v>
      </c>
      <c r="B40" s="174" t="s">
        <v>198</v>
      </c>
      <c r="C40" s="320"/>
      <c r="D40" s="237"/>
      <c r="E40" s="321"/>
    </row>
    <row r="41" spans="1:5">
      <c r="A41" s="139" t="s">
        <v>670</v>
      </c>
      <c r="B41" s="174" t="s">
        <v>198</v>
      </c>
      <c r="C41" s="320"/>
      <c r="D41" s="237"/>
      <c r="E41" s="321"/>
    </row>
    <row r="42" spans="1:5">
      <c r="A42" s="101" t="s">
        <v>671</v>
      </c>
      <c r="B42" s="174" t="s">
        <v>198</v>
      </c>
      <c r="C42" s="320"/>
      <c r="D42" s="237"/>
      <c r="E42" s="321"/>
    </row>
    <row r="43" spans="1:5">
      <c r="A43" s="101" t="s">
        <v>672</v>
      </c>
      <c r="B43" s="174" t="s">
        <v>198</v>
      </c>
      <c r="C43" s="320"/>
      <c r="D43" s="237"/>
      <c r="E43" s="321"/>
    </row>
    <row r="44" spans="1:5">
      <c r="A44" s="101" t="s">
        <v>673</v>
      </c>
      <c r="B44" s="174" t="s">
        <v>198</v>
      </c>
      <c r="C44" s="320"/>
      <c r="D44" s="237"/>
      <c r="E44" s="321"/>
    </row>
    <row r="45" spans="1:5">
      <c r="A45" s="139" t="s">
        <v>674</v>
      </c>
      <c r="B45" s="174" t="s">
        <v>198</v>
      </c>
      <c r="C45" s="320"/>
      <c r="D45" s="237"/>
      <c r="E45" s="321"/>
    </row>
    <row r="46" spans="1:5">
      <c r="A46" s="139" t="s">
        <v>675</v>
      </c>
      <c r="B46" s="174" t="s">
        <v>198</v>
      </c>
      <c r="C46" s="320"/>
      <c r="D46" s="237"/>
      <c r="E46" s="321"/>
    </row>
    <row r="47" spans="1:5">
      <c r="A47" s="139" t="s">
        <v>676</v>
      </c>
      <c r="B47" s="174" t="s">
        <v>198</v>
      </c>
      <c r="C47" s="320"/>
      <c r="D47" s="237"/>
      <c r="E47" s="321"/>
    </row>
    <row r="48" spans="1:5">
      <c r="A48" s="139" t="s">
        <v>677</v>
      </c>
      <c r="B48" s="174" t="s">
        <v>198</v>
      </c>
      <c r="C48" s="320"/>
      <c r="D48" s="237"/>
      <c r="E48" s="321"/>
    </row>
    <row r="49" spans="1:5" ht="25.5">
      <c r="A49" s="373" t="s">
        <v>493</v>
      </c>
      <c r="B49" s="190" t="s">
        <v>198</v>
      </c>
      <c r="C49" s="320"/>
      <c r="D49" s="237"/>
      <c r="E49" s="321"/>
    </row>
    <row r="50" spans="1:5">
      <c r="A50" s="139" t="s">
        <v>668</v>
      </c>
      <c r="B50" s="174" t="s">
        <v>203</v>
      </c>
      <c r="C50" s="320"/>
      <c r="D50" s="237"/>
      <c r="E50" s="321"/>
    </row>
    <row r="51" spans="1:5">
      <c r="A51" s="139" t="s">
        <v>669</v>
      </c>
      <c r="B51" s="174" t="s">
        <v>203</v>
      </c>
      <c r="C51" s="320"/>
      <c r="D51" s="237">
        <v>1669</v>
      </c>
      <c r="E51" s="321">
        <v>1669</v>
      </c>
    </row>
    <row r="52" spans="1:5">
      <c r="A52" s="139" t="s">
        <v>670</v>
      </c>
      <c r="B52" s="174" t="s">
        <v>203</v>
      </c>
      <c r="C52" s="320"/>
      <c r="D52" s="237">
        <v>201</v>
      </c>
      <c r="E52" s="321">
        <v>201</v>
      </c>
    </row>
    <row r="53" spans="1:5">
      <c r="A53" s="101" t="s">
        <v>671</v>
      </c>
      <c r="B53" s="174" t="s">
        <v>203</v>
      </c>
      <c r="C53" s="320"/>
      <c r="D53" s="237"/>
      <c r="E53" s="321"/>
    </row>
    <row r="54" spans="1:5">
      <c r="A54" s="101" t="s">
        <v>672</v>
      </c>
      <c r="B54" s="174" t="s">
        <v>203</v>
      </c>
      <c r="C54" s="320"/>
      <c r="D54" s="237"/>
      <c r="E54" s="321"/>
    </row>
    <row r="55" spans="1:5">
      <c r="A55" s="101" t="s">
        <v>673</v>
      </c>
      <c r="B55" s="174" t="s">
        <v>203</v>
      </c>
      <c r="C55" s="320"/>
      <c r="D55" s="237"/>
      <c r="E55" s="321"/>
    </row>
    <row r="56" spans="1:5">
      <c r="A56" s="139" t="s">
        <v>674</v>
      </c>
      <c r="B56" s="174" t="s">
        <v>203</v>
      </c>
      <c r="C56" s="320"/>
      <c r="D56" s="237"/>
      <c r="E56" s="321"/>
    </row>
    <row r="57" spans="1:5">
      <c r="A57" s="139" t="s">
        <v>678</v>
      </c>
      <c r="B57" s="174" t="s">
        <v>203</v>
      </c>
      <c r="C57" s="320"/>
      <c r="D57" s="237"/>
      <c r="E57" s="321"/>
    </row>
    <row r="58" spans="1:5">
      <c r="A58" s="139" t="s">
        <v>676</v>
      </c>
      <c r="B58" s="174" t="s">
        <v>203</v>
      </c>
      <c r="C58" s="320"/>
      <c r="D58" s="237"/>
      <c r="E58" s="321"/>
    </row>
    <row r="59" spans="1:5">
      <c r="A59" s="139" t="s">
        <v>677</v>
      </c>
      <c r="B59" s="174" t="s">
        <v>203</v>
      </c>
      <c r="C59" s="320"/>
      <c r="D59" s="237"/>
      <c r="E59" s="321"/>
    </row>
    <row r="60" spans="1:5">
      <c r="A60" s="140" t="s">
        <v>494</v>
      </c>
      <c r="B60" s="190" t="s">
        <v>203</v>
      </c>
      <c r="C60" s="386">
        <v>150</v>
      </c>
      <c r="D60" s="238">
        <v>1870</v>
      </c>
      <c r="E60" s="387">
        <v>1870</v>
      </c>
    </row>
    <row r="61" spans="1:5">
      <c r="A61" s="139" t="s">
        <v>658</v>
      </c>
      <c r="B61" s="189" t="s">
        <v>231</v>
      </c>
      <c r="C61" s="116"/>
      <c r="D61" s="94"/>
      <c r="E61" s="220"/>
    </row>
    <row r="62" spans="1:5">
      <c r="A62" s="139" t="s">
        <v>659</v>
      </c>
      <c r="B62" s="189" t="s">
        <v>231</v>
      </c>
      <c r="C62" s="116"/>
      <c r="D62" s="94"/>
      <c r="E62" s="220"/>
    </row>
    <row r="63" spans="1:5" ht="30">
      <c r="A63" s="139" t="s">
        <v>660</v>
      </c>
      <c r="B63" s="189" t="s">
        <v>231</v>
      </c>
      <c r="C63" s="116"/>
      <c r="D63" s="94"/>
      <c r="E63" s="220"/>
    </row>
    <row r="64" spans="1:5">
      <c r="A64" s="139" t="s">
        <v>661</v>
      </c>
      <c r="B64" s="189" t="s">
        <v>231</v>
      </c>
      <c r="C64" s="116"/>
      <c r="D64" s="94"/>
      <c r="E64" s="220"/>
    </row>
    <row r="65" spans="1:5">
      <c r="A65" s="139" t="s">
        <v>662</v>
      </c>
      <c r="B65" s="189" t="s">
        <v>231</v>
      </c>
      <c r="C65" s="116"/>
      <c r="D65" s="94"/>
      <c r="E65" s="220"/>
    </row>
    <row r="66" spans="1:5">
      <c r="A66" s="139" t="s">
        <v>663</v>
      </c>
      <c r="B66" s="189" t="s">
        <v>231</v>
      </c>
      <c r="C66" s="116"/>
      <c r="D66" s="94"/>
      <c r="E66" s="220"/>
    </row>
    <row r="67" spans="1:5">
      <c r="A67" s="139" t="s">
        <v>664</v>
      </c>
      <c r="B67" s="189" t="s">
        <v>231</v>
      </c>
      <c r="C67" s="116"/>
      <c r="D67" s="94"/>
      <c r="E67" s="220"/>
    </row>
    <row r="68" spans="1:5">
      <c r="A68" s="139" t="s">
        <v>665</v>
      </c>
      <c r="B68" s="189" t="s">
        <v>231</v>
      </c>
      <c r="C68" s="116"/>
      <c r="D68" s="94"/>
      <c r="E68" s="220"/>
    </row>
    <row r="69" spans="1:5">
      <c r="A69" s="139" t="s">
        <v>666</v>
      </c>
      <c r="B69" s="189" t="s">
        <v>231</v>
      </c>
      <c r="C69" s="116"/>
      <c r="D69" s="94"/>
      <c r="E69" s="220"/>
    </row>
    <row r="70" spans="1:5">
      <c r="A70" s="139" t="s">
        <v>667</v>
      </c>
      <c r="B70" s="189" t="s">
        <v>231</v>
      </c>
      <c r="C70" s="116"/>
      <c r="D70" s="94"/>
      <c r="E70" s="220"/>
    </row>
    <row r="71" spans="1:5" ht="25.5">
      <c r="A71" s="373" t="s">
        <v>503</v>
      </c>
      <c r="B71" s="190" t="s">
        <v>231</v>
      </c>
      <c r="C71" s="116"/>
      <c r="D71" s="94"/>
      <c r="E71" s="220"/>
    </row>
    <row r="72" spans="1:5">
      <c r="A72" s="139" t="s">
        <v>658</v>
      </c>
      <c r="B72" s="189" t="s">
        <v>232</v>
      </c>
      <c r="C72" s="116"/>
      <c r="D72" s="94"/>
      <c r="E72" s="220"/>
    </row>
    <row r="73" spans="1:5">
      <c r="A73" s="139" t="s">
        <v>659</v>
      </c>
      <c r="B73" s="189" t="s">
        <v>232</v>
      </c>
      <c r="C73" s="116"/>
      <c r="D73" s="94"/>
      <c r="E73" s="220"/>
    </row>
    <row r="74" spans="1:5" ht="30">
      <c r="A74" s="139" t="s">
        <v>660</v>
      </c>
      <c r="B74" s="189" t="s">
        <v>232</v>
      </c>
      <c r="C74" s="116"/>
      <c r="D74" s="94"/>
      <c r="E74" s="220"/>
    </row>
    <row r="75" spans="1:5">
      <c r="A75" s="139" t="s">
        <v>661</v>
      </c>
      <c r="B75" s="189" t="s">
        <v>232</v>
      </c>
      <c r="C75" s="116"/>
      <c r="D75" s="94"/>
      <c r="E75" s="220"/>
    </row>
    <row r="76" spans="1:5">
      <c r="A76" s="139" t="s">
        <v>662</v>
      </c>
      <c r="B76" s="189" t="s">
        <v>232</v>
      </c>
      <c r="C76" s="116"/>
      <c r="D76" s="94"/>
      <c r="E76" s="220"/>
    </row>
    <row r="77" spans="1:5">
      <c r="A77" s="139" t="s">
        <v>663</v>
      </c>
      <c r="B77" s="189" t="s">
        <v>232</v>
      </c>
      <c r="C77" s="116"/>
      <c r="D77" s="94"/>
      <c r="E77" s="220"/>
    </row>
    <row r="78" spans="1:5">
      <c r="A78" s="139" t="s">
        <v>664</v>
      </c>
      <c r="B78" s="189" t="s">
        <v>232</v>
      </c>
      <c r="C78" s="116"/>
      <c r="D78" s="94"/>
      <c r="E78" s="220"/>
    </row>
    <row r="79" spans="1:5">
      <c r="A79" s="139" t="s">
        <v>665</v>
      </c>
      <c r="B79" s="189" t="s">
        <v>232</v>
      </c>
      <c r="C79" s="116"/>
      <c r="D79" s="94"/>
      <c r="E79" s="220"/>
    </row>
    <row r="80" spans="1:5">
      <c r="A80" s="139" t="s">
        <v>666</v>
      </c>
      <c r="B80" s="189" t="s">
        <v>232</v>
      </c>
      <c r="C80" s="116"/>
      <c r="D80" s="94"/>
      <c r="E80" s="220"/>
    </row>
    <row r="81" spans="1:5">
      <c r="A81" s="139" t="s">
        <v>667</v>
      </c>
      <c r="B81" s="189" t="s">
        <v>232</v>
      </c>
      <c r="C81" s="116"/>
      <c r="D81" s="94"/>
      <c r="E81" s="220"/>
    </row>
    <row r="82" spans="1:5" ht="25.5">
      <c r="A82" s="373" t="s">
        <v>502</v>
      </c>
      <c r="B82" s="190" t="s">
        <v>232</v>
      </c>
      <c r="C82" s="116"/>
      <c r="D82" s="94"/>
      <c r="E82" s="220"/>
    </row>
    <row r="83" spans="1:5">
      <c r="A83" s="139" t="s">
        <v>658</v>
      </c>
      <c r="B83" s="189" t="s">
        <v>233</v>
      </c>
      <c r="C83" s="116"/>
      <c r="D83" s="94"/>
      <c r="E83" s="220"/>
    </row>
    <row r="84" spans="1:5">
      <c r="A84" s="139" t="s">
        <v>659</v>
      </c>
      <c r="B84" s="189" t="s">
        <v>233</v>
      </c>
      <c r="C84" s="116"/>
      <c r="D84" s="94"/>
      <c r="E84" s="220"/>
    </row>
    <row r="85" spans="1:5" ht="30">
      <c r="A85" s="139" t="s">
        <v>660</v>
      </c>
      <c r="B85" s="189" t="s">
        <v>233</v>
      </c>
      <c r="C85" s="116"/>
      <c r="D85" s="94"/>
      <c r="E85" s="220"/>
    </row>
    <row r="86" spans="1:5">
      <c r="A86" s="139" t="s">
        <v>661</v>
      </c>
      <c r="B86" s="189" t="s">
        <v>233</v>
      </c>
      <c r="C86" s="116"/>
      <c r="D86" s="94"/>
      <c r="E86" s="220"/>
    </row>
    <row r="87" spans="1:5">
      <c r="A87" s="139" t="s">
        <v>662</v>
      </c>
      <c r="B87" s="189" t="s">
        <v>233</v>
      </c>
      <c r="C87" s="116"/>
      <c r="D87" s="94"/>
      <c r="E87" s="220"/>
    </row>
    <row r="88" spans="1:5">
      <c r="A88" s="139" t="s">
        <v>663</v>
      </c>
      <c r="B88" s="189" t="s">
        <v>233</v>
      </c>
      <c r="C88" s="116"/>
      <c r="D88" s="94"/>
      <c r="E88" s="220"/>
    </row>
    <row r="89" spans="1:5">
      <c r="A89" s="139" t="s">
        <v>664</v>
      </c>
      <c r="B89" s="189" t="s">
        <v>233</v>
      </c>
      <c r="C89" s="116"/>
      <c r="D89" s="94"/>
      <c r="E89" s="220"/>
    </row>
    <row r="90" spans="1:5">
      <c r="A90" s="139" t="s">
        <v>665</v>
      </c>
      <c r="B90" s="189" t="s">
        <v>233</v>
      </c>
      <c r="C90" s="116"/>
      <c r="D90" s="94"/>
      <c r="E90" s="220"/>
    </row>
    <row r="91" spans="1:5">
      <c r="A91" s="139" t="s">
        <v>666</v>
      </c>
      <c r="B91" s="189" t="s">
        <v>233</v>
      </c>
      <c r="C91" s="116"/>
      <c r="D91" s="94"/>
      <c r="E91" s="220"/>
    </row>
    <row r="92" spans="1:5">
      <c r="A92" s="139" t="s">
        <v>667</v>
      </c>
      <c r="B92" s="189" t="s">
        <v>233</v>
      </c>
      <c r="C92" s="116"/>
      <c r="D92" s="94"/>
      <c r="E92" s="220"/>
    </row>
    <row r="93" spans="1:5">
      <c r="A93" s="373" t="s">
        <v>501</v>
      </c>
      <c r="B93" s="190" t="s">
        <v>233</v>
      </c>
      <c r="C93" s="116"/>
      <c r="D93" s="94"/>
      <c r="E93" s="220"/>
    </row>
    <row r="94" spans="1:5">
      <c r="A94" s="139" t="s">
        <v>668</v>
      </c>
      <c r="B94" s="174" t="s">
        <v>235</v>
      </c>
      <c r="C94" s="116"/>
      <c r="D94" s="94"/>
      <c r="E94" s="220"/>
    </row>
    <row r="95" spans="1:5">
      <c r="A95" s="139" t="s">
        <v>669</v>
      </c>
      <c r="B95" s="189" t="s">
        <v>235</v>
      </c>
      <c r="C95" s="116"/>
      <c r="D95" s="94"/>
      <c r="E95" s="220"/>
    </row>
    <row r="96" spans="1:5">
      <c r="A96" s="139" t="s">
        <v>670</v>
      </c>
      <c r="B96" s="174" t="s">
        <v>235</v>
      </c>
      <c r="C96" s="116"/>
      <c r="D96" s="94"/>
      <c r="E96" s="220"/>
    </row>
    <row r="97" spans="1:5">
      <c r="A97" s="101" t="s">
        <v>671</v>
      </c>
      <c r="B97" s="189" t="s">
        <v>235</v>
      </c>
      <c r="C97" s="116"/>
      <c r="D97" s="94"/>
      <c r="E97" s="220"/>
    </row>
    <row r="98" spans="1:5">
      <c r="A98" s="101" t="s">
        <v>672</v>
      </c>
      <c r="B98" s="174" t="s">
        <v>235</v>
      </c>
      <c r="C98" s="116"/>
      <c r="D98" s="94"/>
      <c r="E98" s="220"/>
    </row>
    <row r="99" spans="1:5">
      <c r="A99" s="101" t="s">
        <v>673</v>
      </c>
      <c r="B99" s="189" t="s">
        <v>235</v>
      </c>
      <c r="C99" s="116"/>
      <c r="D99" s="94"/>
      <c r="E99" s="220"/>
    </row>
    <row r="100" spans="1:5">
      <c r="A100" s="139" t="s">
        <v>674</v>
      </c>
      <c r="B100" s="174" t="s">
        <v>235</v>
      </c>
      <c r="C100" s="116"/>
      <c r="D100" s="94"/>
      <c r="E100" s="220"/>
    </row>
    <row r="101" spans="1:5">
      <c r="A101" s="139" t="s">
        <v>678</v>
      </c>
      <c r="B101" s="189" t="s">
        <v>235</v>
      </c>
      <c r="C101" s="116"/>
      <c r="D101" s="94"/>
      <c r="E101" s="220"/>
    </row>
    <row r="102" spans="1:5">
      <c r="A102" s="139" t="s">
        <v>676</v>
      </c>
      <c r="B102" s="174" t="s">
        <v>235</v>
      </c>
      <c r="C102" s="116"/>
      <c r="D102" s="94"/>
      <c r="E102" s="220"/>
    </row>
    <row r="103" spans="1:5">
      <c r="A103" s="139" t="s">
        <v>677</v>
      </c>
      <c r="B103" s="189" t="s">
        <v>235</v>
      </c>
      <c r="C103" s="116"/>
      <c r="D103" s="94"/>
      <c r="E103" s="220"/>
    </row>
    <row r="104" spans="1:5" ht="25.5">
      <c r="A104" s="373" t="s">
        <v>500</v>
      </c>
      <c r="B104" s="190" t="s">
        <v>235</v>
      </c>
      <c r="C104" s="116"/>
      <c r="D104" s="94"/>
      <c r="E104" s="220"/>
    </row>
    <row r="105" spans="1:5">
      <c r="A105" s="139" t="s">
        <v>668</v>
      </c>
      <c r="B105" s="174" t="s">
        <v>238</v>
      </c>
      <c r="C105" s="116"/>
      <c r="D105" s="94"/>
      <c r="E105" s="220"/>
    </row>
    <row r="106" spans="1:5">
      <c r="A106" s="139" t="s">
        <v>669</v>
      </c>
      <c r="B106" s="174" t="s">
        <v>238</v>
      </c>
      <c r="C106" s="116"/>
      <c r="D106" s="94"/>
      <c r="E106" s="220"/>
    </row>
    <row r="107" spans="1:5">
      <c r="A107" s="139" t="s">
        <v>670</v>
      </c>
      <c r="B107" s="174" t="s">
        <v>238</v>
      </c>
      <c r="C107" s="116"/>
      <c r="D107" s="94"/>
      <c r="E107" s="220"/>
    </row>
    <row r="108" spans="1:5">
      <c r="A108" s="101" t="s">
        <v>671</v>
      </c>
      <c r="B108" s="174" t="s">
        <v>238</v>
      </c>
      <c r="C108" s="116"/>
      <c r="D108" s="94"/>
      <c r="E108" s="220"/>
    </row>
    <row r="109" spans="1:5">
      <c r="A109" s="101" t="s">
        <v>672</v>
      </c>
      <c r="B109" s="174" t="s">
        <v>238</v>
      </c>
      <c r="C109" s="116"/>
      <c r="D109" s="94"/>
      <c r="E109" s="220"/>
    </row>
    <row r="110" spans="1:5">
      <c r="A110" s="101" t="s">
        <v>673</v>
      </c>
      <c r="B110" s="174" t="s">
        <v>238</v>
      </c>
      <c r="C110" s="116"/>
      <c r="D110" s="94"/>
      <c r="E110" s="220"/>
    </row>
    <row r="111" spans="1:5">
      <c r="A111" s="139" t="s">
        <v>674</v>
      </c>
      <c r="B111" s="174" t="s">
        <v>238</v>
      </c>
      <c r="C111" s="116"/>
      <c r="D111" s="94"/>
      <c r="E111" s="220"/>
    </row>
    <row r="112" spans="1:5">
      <c r="A112" s="139" t="s">
        <v>678</v>
      </c>
      <c r="B112" s="174" t="s">
        <v>238</v>
      </c>
      <c r="C112" s="116"/>
      <c r="D112" s="94"/>
      <c r="E112" s="220"/>
    </row>
    <row r="113" spans="1:5">
      <c r="A113" s="139" t="s">
        <v>676</v>
      </c>
      <c r="B113" s="174" t="s">
        <v>238</v>
      </c>
      <c r="C113" s="116"/>
      <c r="D113" s="94"/>
      <c r="E113" s="220"/>
    </row>
    <row r="114" spans="1:5">
      <c r="A114" s="139" t="s">
        <v>677</v>
      </c>
      <c r="B114" s="174" t="s">
        <v>238</v>
      </c>
      <c r="C114" s="116"/>
      <c r="D114" s="94"/>
      <c r="E114" s="220"/>
    </row>
    <row r="115" spans="1:5">
      <c r="A115" s="140" t="s">
        <v>539</v>
      </c>
      <c r="B115" s="190" t="s">
        <v>238</v>
      </c>
      <c r="C115" s="291">
        <v>427</v>
      </c>
      <c r="D115" s="26">
        <v>427</v>
      </c>
      <c r="E115" s="292">
        <v>0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38"/>
  <sheetViews>
    <sheetView workbookViewId="0">
      <selection sqref="A1:E1"/>
    </sheetView>
  </sheetViews>
  <sheetFormatPr defaultRowHeight="1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>
      <c r="A1" s="438" t="s">
        <v>482</v>
      </c>
      <c r="B1" s="438"/>
      <c r="C1" s="438"/>
      <c r="D1" s="438"/>
      <c r="E1" s="438"/>
    </row>
    <row r="2" spans="1:5" ht="28.5" customHeight="1">
      <c r="A2" s="434" t="s">
        <v>737</v>
      </c>
      <c r="B2" s="435"/>
      <c r="C2" s="435"/>
      <c r="D2" s="440"/>
      <c r="E2" s="440"/>
    </row>
    <row r="3" spans="1:5" ht="27" customHeight="1">
      <c r="A3" s="436" t="s">
        <v>749</v>
      </c>
      <c r="B3" s="436"/>
      <c r="C3" s="436"/>
      <c r="D3" s="440"/>
      <c r="E3" s="440"/>
    </row>
    <row r="4" spans="1:5" ht="18.75" customHeight="1">
      <c r="A4" s="53"/>
      <c r="B4" s="56"/>
      <c r="C4" s="56"/>
    </row>
    <row r="5" spans="1:5" ht="26.25">
      <c r="A5" s="290" t="s">
        <v>690</v>
      </c>
      <c r="B5" s="229" t="s">
        <v>104</v>
      </c>
      <c r="C5" s="390" t="s">
        <v>734</v>
      </c>
      <c r="D5" s="64" t="s">
        <v>761</v>
      </c>
      <c r="E5" s="385" t="s">
        <v>762</v>
      </c>
    </row>
    <row r="6" spans="1:5">
      <c r="A6" s="159" t="s">
        <v>414</v>
      </c>
      <c r="B6" s="189" t="s">
        <v>183</v>
      </c>
      <c r="C6" s="184"/>
      <c r="D6" s="94"/>
      <c r="E6" s="220"/>
    </row>
    <row r="7" spans="1:5">
      <c r="A7" s="159" t="s">
        <v>415</v>
      </c>
      <c r="B7" s="189" t="s">
        <v>183</v>
      </c>
      <c r="C7" s="184"/>
      <c r="D7" s="94"/>
      <c r="E7" s="220"/>
    </row>
    <row r="8" spans="1:5">
      <c r="A8" s="159" t="s">
        <v>416</v>
      </c>
      <c r="B8" s="189" t="s">
        <v>183</v>
      </c>
      <c r="C8" s="184"/>
      <c r="D8" s="94"/>
      <c r="E8" s="220"/>
    </row>
    <row r="9" spans="1:5">
      <c r="A9" s="159" t="s">
        <v>417</v>
      </c>
      <c r="B9" s="189" t="s">
        <v>183</v>
      </c>
      <c r="C9" s="184"/>
      <c r="D9" s="94"/>
      <c r="E9" s="220"/>
    </row>
    <row r="10" spans="1:5">
      <c r="A10" s="139" t="s">
        <v>418</v>
      </c>
      <c r="B10" s="189" t="s">
        <v>183</v>
      </c>
      <c r="C10" s="184"/>
      <c r="D10" s="94"/>
      <c r="E10" s="220"/>
    </row>
    <row r="11" spans="1:5">
      <c r="A11" s="139" t="s">
        <v>419</v>
      </c>
      <c r="B11" s="189" t="s">
        <v>183</v>
      </c>
      <c r="C11" s="184">
        <v>47</v>
      </c>
      <c r="D11" s="94">
        <v>23</v>
      </c>
      <c r="E11" s="220">
        <v>23</v>
      </c>
    </row>
    <row r="12" spans="1:5">
      <c r="A12" s="140" t="s">
        <v>744</v>
      </c>
      <c r="B12" s="391" t="s">
        <v>183</v>
      </c>
      <c r="C12" s="243">
        <f>C11</f>
        <v>47</v>
      </c>
      <c r="D12" s="98">
        <f>D11</f>
        <v>23</v>
      </c>
      <c r="E12" s="119">
        <f>E11</f>
        <v>23</v>
      </c>
    </row>
    <row r="13" spans="1:5">
      <c r="A13" s="159" t="s">
        <v>420</v>
      </c>
      <c r="B13" s="189" t="s">
        <v>184</v>
      </c>
      <c r="C13" s="184">
        <v>274</v>
      </c>
      <c r="D13" s="94">
        <v>411</v>
      </c>
      <c r="E13" s="220">
        <v>411</v>
      </c>
    </row>
    <row r="14" spans="1:5">
      <c r="A14" s="388" t="s">
        <v>743</v>
      </c>
      <c r="B14" s="391" t="s">
        <v>184</v>
      </c>
      <c r="C14" s="243">
        <f>C13</f>
        <v>274</v>
      </c>
      <c r="D14" s="98">
        <f>D13</f>
        <v>411</v>
      </c>
      <c r="E14" s="119">
        <f>E13</f>
        <v>411</v>
      </c>
    </row>
    <row r="15" spans="1:5">
      <c r="A15" s="159" t="s">
        <v>421</v>
      </c>
      <c r="B15" s="189" t="s">
        <v>185</v>
      </c>
      <c r="C15" s="184"/>
      <c r="D15" s="94"/>
      <c r="E15" s="220"/>
    </row>
    <row r="16" spans="1:5">
      <c r="A16" s="159" t="s">
        <v>422</v>
      </c>
      <c r="B16" s="189" t="s">
        <v>185</v>
      </c>
      <c r="C16" s="184"/>
      <c r="D16" s="94"/>
      <c r="E16" s="220"/>
    </row>
    <row r="17" spans="1:5">
      <c r="A17" s="139" t="s">
        <v>423</v>
      </c>
      <c r="B17" s="189" t="s">
        <v>185</v>
      </c>
      <c r="C17" s="184">
        <v>97</v>
      </c>
      <c r="D17" s="94">
        <v>285</v>
      </c>
      <c r="E17" s="220">
        <v>285</v>
      </c>
    </row>
    <row r="18" spans="1:5">
      <c r="A18" s="139" t="s">
        <v>424</v>
      </c>
      <c r="B18" s="189" t="s">
        <v>185</v>
      </c>
      <c r="C18" s="184"/>
      <c r="D18" s="94"/>
      <c r="E18" s="220"/>
    </row>
    <row r="19" spans="1:5">
      <c r="A19" s="139" t="s">
        <v>425</v>
      </c>
      <c r="B19" s="189" t="s">
        <v>185</v>
      </c>
      <c r="C19" s="184"/>
      <c r="D19" s="94"/>
      <c r="E19" s="220"/>
    </row>
    <row r="20" spans="1:5" ht="30">
      <c r="A20" s="157" t="s">
        <v>426</v>
      </c>
      <c r="B20" s="189" t="s">
        <v>185</v>
      </c>
      <c r="C20" s="184"/>
      <c r="D20" s="94"/>
      <c r="E20" s="220"/>
    </row>
    <row r="21" spans="1:5">
      <c r="A21" s="373" t="s">
        <v>742</v>
      </c>
      <c r="B21" s="391" t="s">
        <v>185</v>
      </c>
      <c r="C21" s="243">
        <f>C17</f>
        <v>97</v>
      </c>
      <c r="D21" s="98">
        <f>D17</f>
        <v>285</v>
      </c>
      <c r="E21" s="119">
        <f>E17</f>
        <v>285</v>
      </c>
    </row>
    <row r="22" spans="1:5">
      <c r="A22" s="159" t="s">
        <v>427</v>
      </c>
      <c r="B22" s="189" t="s">
        <v>186</v>
      </c>
      <c r="C22" s="184"/>
      <c r="D22" s="94"/>
      <c r="E22" s="220"/>
    </row>
    <row r="23" spans="1:5">
      <c r="A23" s="159" t="s">
        <v>428</v>
      </c>
      <c r="B23" s="189" t="s">
        <v>186</v>
      </c>
      <c r="C23" s="184"/>
      <c r="D23" s="94"/>
      <c r="E23" s="220"/>
    </row>
    <row r="24" spans="1:5">
      <c r="A24" s="373" t="s">
        <v>741</v>
      </c>
      <c r="B24" s="190" t="s">
        <v>186</v>
      </c>
      <c r="C24" s="243">
        <v>3525</v>
      </c>
      <c r="D24" s="98">
        <v>0</v>
      </c>
      <c r="E24" s="119">
        <v>0</v>
      </c>
    </row>
    <row r="25" spans="1:5">
      <c r="A25" s="159" t="s">
        <v>429</v>
      </c>
      <c r="B25" s="189" t="s">
        <v>187</v>
      </c>
      <c r="C25" s="184"/>
      <c r="D25" s="94"/>
      <c r="E25" s="220"/>
    </row>
    <row r="26" spans="1:5">
      <c r="A26" s="159" t="s">
        <v>430</v>
      </c>
      <c r="B26" s="189" t="s">
        <v>187</v>
      </c>
      <c r="C26" s="184">
        <v>0</v>
      </c>
      <c r="D26" s="94">
        <v>128</v>
      </c>
      <c r="E26" s="220">
        <v>128</v>
      </c>
    </row>
    <row r="27" spans="1:5">
      <c r="A27" s="139" t="s">
        <v>431</v>
      </c>
      <c r="B27" s="189" t="s">
        <v>187</v>
      </c>
      <c r="C27" s="184">
        <v>0</v>
      </c>
      <c r="D27" s="94">
        <v>38</v>
      </c>
      <c r="E27" s="220">
        <v>38</v>
      </c>
    </row>
    <row r="28" spans="1:5">
      <c r="A28" s="139" t="s">
        <v>432</v>
      </c>
      <c r="B28" s="189" t="s">
        <v>187</v>
      </c>
      <c r="C28" s="184"/>
      <c r="D28" s="94"/>
      <c r="E28" s="220"/>
    </row>
    <row r="29" spans="1:5">
      <c r="A29" s="139" t="s">
        <v>433</v>
      </c>
      <c r="B29" s="189" t="s">
        <v>187</v>
      </c>
      <c r="C29" s="184"/>
      <c r="D29" s="94"/>
      <c r="E29" s="220"/>
    </row>
    <row r="30" spans="1:5">
      <c r="A30" s="139" t="s">
        <v>434</v>
      </c>
      <c r="B30" s="189" t="s">
        <v>187</v>
      </c>
      <c r="C30" s="184"/>
      <c r="D30" s="94"/>
      <c r="E30" s="220"/>
    </row>
    <row r="31" spans="1:5">
      <c r="A31" s="139" t="s">
        <v>435</v>
      </c>
      <c r="B31" s="189" t="s">
        <v>187</v>
      </c>
      <c r="C31" s="184"/>
      <c r="D31" s="94"/>
      <c r="E31" s="220"/>
    </row>
    <row r="32" spans="1:5">
      <c r="A32" s="139" t="s">
        <v>436</v>
      </c>
      <c r="B32" s="189" t="s">
        <v>187</v>
      </c>
      <c r="C32" s="184"/>
      <c r="D32" s="94"/>
      <c r="E32" s="220"/>
    </row>
    <row r="33" spans="1:5">
      <c r="A33" s="139" t="s">
        <v>437</v>
      </c>
      <c r="B33" s="189" t="s">
        <v>187</v>
      </c>
      <c r="C33" s="184"/>
      <c r="D33" s="94"/>
      <c r="E33" s="220"/>
    </row>
    <row r="34" spans="1:5">
      <c r="A34" s="139" t="s">
        <v>438</v>
      </c>
      <c r="B34" s="189" t="s">
        <v>187</v>
      </c>
      <c r="C34" s="184"/>
      <c r="D34" s="94"/>
      <c r="E34" s="220"/>
    </row>
    <row r="35" spans="1:5" ht="30">
      <c r="A35" s="139" t="s">
        <v>439</v>
      </c>
      <c r="B35" s="189" t="s">
        <v>187</v>
      </c>
      <c r="C35" s="184">
        <v>0</v>
      </c>
      <c r="D35" s="94">
        <v>4723</v>
      </c>
      <c r="E35" s="220">
        <v>4723</v>
      </c>
    </row>
    <row r="36" spans="1:5" ht="30">
      <c r="A36" s="139" t="s">
        <v>440</v>
      </c>
      <c r="B36" s="189" t="s">
        <v>187</v>
      </c>
      <c r="C36" s="184"/>
      <c r="D36" s="94"/>
      <c r="E36" s="220"/>
    </row>
    <row r="37" spans="1:5">
      <c r="A37" s="373" t="s">
        <v>441</v>
      </c>
      <c r="B37" s="391" t="s">
        <v>187</v>
      </c>
      <c r="C37" s="243">
        <v>154</v>
      </c>
      <c r="D37" s="98">
        <v>4889</v>
      </c>
      <c r="E37" s="119">
        <v>4889</v>
      </c>
    </row>
    <row r="38" spans="1:5" ht="15.75">
      <c r="A38" s="389" t="s">
        <v>442</v>
      </c>
      <c r="B38" s="392" t="s">
        <v>188</v>
      </c>
      <c r="C38" s="188">
        <f>C37+C24+C21+C14+C12</f>
        <v>4097</v>
      </c>
      <c r="D38" s="180">
        <f>D37+D24+D21+D14+D12</f>
        <v>5608</v>
      </c>
      <c r="E38" s="227">
        <f>E37+E24+E21+E14+E12</f>
        <v>5608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33"/>
  <sheetViews>
    <sheetView workbookViewId="0">
      <selection sqref="A1:E1"/>
    </sheetView>
  </sheetViews>
  <sheetFormatPr defaultRowHeight="1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>
      <c r="A1" s="438" t="s">
        <v>483</v>
      </c>
      <c r="B1" s="438"/>
      <c r="C1" s="438"/>
      <c r="D1" s="438"/>
      <c r="E1" s="438"/>
    </row>
    <row r="2" spans="1:5" ht="24" customHeight="1">
      <c r="A2" s="434" t="s">
        <v>737</v>
      </c>
      <c r="B2" s="435"/>
      <c r="C2" s="435"/>
      <c r="D2" s="440"/>
      <c r="E2" s="440"/>
    </row>
    <row r="3" spans="1:5" ht="26.25" customHeight="1">
      <c r="A3" s="436" t="s">
        <v>745</v>
      </c>
      <c r="B3" s="437"/>
      <c r="C3" s="437"/>
      <c r="D3" s="440"/>
      <c r="E3" s="440"/>
    </row>
    <row r="5" spans="1:5" ht="26.25">
      <c r="A5" s="290" t="s">
        <v>690</v>
      </c>
      <c r="B5" s="229" t="s">
        <v>104</v>
      </c>
      <c r="C5" s="384" t="s">
        <v>734</v>
      </c>
      <c r="D5" s="64" t="s">
        <v>761</v>
      </c>
      <c r="E5" s="385" t="s">
        <v>762</v>
      </c>
    </row>
    <row r="6" spans="1:5">
      <c r="A6" s="101" t="s">
        <v>604</v>
      </c>
      <c r="B6" s="174" t="s">
        <v>317</v>
      </c>
      <c r="C6" s="116"/>
      <c r="D6" s="94"/>
      <c r="E6" s="220"/>
    </row>
    <row r="7" spans="1:5">
      <c r="A7" s="101" t="s">
        <v>605</v>
      </c>
      <c r="B7" s="174" t="s">
        <v>317</v>
      </c>
      <c r="C7" s="116"/>
      <c r="D7" s="94"/>
      <c r="E7" s="220"/>
    </row>
    <row r="8" spans="1:5">
      <c r="A8" s="101" t="s">
        <v>606</v>
      </c>
      <c r="B8" s="174" t="s">
        <v>317</v>
      </c>
      <c r="C8" s="116">
        <v>1100</v>
      </c>
      <c r="D8" s="94">
        <v>1237</v>
      </c>
      <c r="E8" s="220">
        <v>1107</v>
      </c>
    </row>
    <row r="9" spans="1:5">
      <c r="A9" s="101" t="s">
        <v>607</v>
      </c>
      <c r="B9" s="174" t="s">
        <v>317</v>
      </c>
      <c r="C9" s="116"/>
      <c r="D9" s="94"/>
      <c r="E9" s="220"/>
    </row>
    <row r="10" spans="1:5">
      <c r="A10" s="102" t="s">
        <v>559</v>
      </c>
      <c r="B10" s="190" t="s">
        <v>317</v>
      </c>
      <c r="C10" s="291">
        <f>C8</f>
        <v>1100</v>
      </c>
      <c r="D10" s="26">
        <f>D8</f>
        <v>1237</v>
      </c>
      <c r="E10" s="292">
        <f>E8</f>
        <v>1107</v>
      </c>
    </row>
    <row r="11" spans="1:5">
      <c r="A11" s="101" t="s">
        <v>560</v>
      </c>
      <c r="B11" s="189" t="s">
        <v>318</v>
      </c>
      <c r="C11" s="320">
        <v>6200</v>
      </c>
      <c r="D11" s="237">
        <v>8770</v>
      </c>
      <c r="E11" s="321">
        <v>8267</v>
      </c>
    </row>
    <row r="12" spans="1:5" ht="27">
      <c r="A12" s="349" t="s">
        <v>319</v>
      </c>
      <c r="B12" s="381" t="s">
        <v>318</v>
      </c>
      <c r="C12" s="320">
        <v>6200</v>
      </c>
      <c r="D12" s="237">
        <v>8770</v>
      </c>
      <c r="E12" s="321">
        <v>8267</v>
      </c>
    </row>
    <row r="13" spans="1:5" ht="27">
      <c r="A13" s="349" t="s">
        <v>320</v>
      </c>
      <c r="B13" s="381" t="s">
        <v>318</v>
      </c>
      <c r="C13" s="320"/>
      <c r="D13" s="237"/>
      <c r="E13" s="321"/>
    </row>
    <row r="14" spans="1:5">
      <c r="A14" s="101" t="s">
        <v>562</v>
      </c>
      <c r="B14" s="189" t="s">
        <v>324</v>
      </c>
      <c r="C14" s="320">
        <f>C16</f>
        <v>1500</v>
      </c>
      <c r="D14" s="237">
        <f>D16</f>
        <v>2035</v>
      </c>
      <c r="E14" s="321">
        <f>E16</f>
        <v>1739</v>
      </c>
    </row>
    <row r="15" spans="1:5" ht="27">
      <c r="A15" s="349" t="s">
        <v>325</v>
      </c>
      <c r="B15" s="381" t="s">
        <v>324</v>
      </c>
      <c r="C15" s="320">
        <v>2250</v>
      </c>
      <c r="D15" s="237">
        <v>3053</v>
      </c>
      <c r="E15" s="321">
        <v>2609</v>
      </c>
    </row>
    <row r="16" spans="1:5" ht="27">
      <c r="A16" s="349" t="s">
        <v>326</v>
      </c>
      <c r="B16" s="381" t="s">
        <v>324</v>
      </c>
      <c r="C16" s="320">
        <v>1500</v>
      </c>
      <c r="D16" s="237">
        <v>2035</v>
      </c>
      <c r="E16" s="321">
        <v>1739</v>
      </c>
    </row>
    <row r="17" spans="1:5">
      <c r="A17" s="349" t="s">
        <v>327</v>
      </c>
      <c r="B17" s="381" t="s">
        <v>324</v>
      </c>
      <c r="C17" s="320"/>
      <c r="D17" s="237"/>
      <c r="E17" s="321"/>
    </row>
    <row r="18" spans="1:5">
      <c r="A18" s="349" t="s">
        <v>328</v>
      </c>
      <c r="B18" s="381" t="s">
        <v>324</v>
      </c>
      <c r="C18" s="320"/>
      <c r="D18" s="237"/>
      <c r="E18" s="321"/>
    </row>
    <row r="19" spans="1:5">
      <c r="A19" s="101" t="s">
        <v>608</v>
      </c>
      <c r="B19" s="189" t="s">
        <v>329</v>
      </c>
      <c r="C19" s="320">
        <v>100</v>
      </c>
      <c r="D19" s="237">
        <v>125</v>
      </c>
      <c r="E19" s="321">
        <v>125</v>
      </c>
    </row>
    <row r="20" spans="1:5">
      <c r="A20" s="349" t="s">
        <v>330</v>
      </c>
      <c r="B20" s="381" t="s">
        <v>329</v>
      </c>
      <c r="C20" s="320"/>
      <c r="D20" s="237"/>
      <c r="E20" s="321"/>
    </row>
    <row r="21" spans="1:5">
      <c r="A21" s="349" t="s">
        <v>331</v>
      </c>
      <c r="B21" s="381" t="s">
        <v>329</v>
      </c>
      <c r="C21" s="320">
        <v>100</v>
      </c>
      <c r="D21" s="237">
        <v>125</v>
      </c>
      <c r="E21" s="321">
        <v>125</v>
      </c>
    </row>
    <row r="22" spans="1:5">
      <c r="A22" s="102" t="s">
        <v>591</v>
      </c>
      <c r="B22" s="190" t="s">
        <v>332</v>
      </c>
      <c r="C22" s="386">
        <f>C11+C14+C19</f>
        <v>7800</v>
      </c>
      <c r="D22" s="238">
        <f>D19+D14+D11</f>
        <v>10930</v>
      </c>
      <c r="E22" s="387">
        <f>E19+E14+E11</f>
        <v>10131</v>
      </c>
    </row>
    <row r="23" spans="1:5">
      <c r="A23" s="101" t="s">
        <v>609</v>
      </c>
      <c r="B23" s="174" t="s">
        <v>333</v>
      </c>
      <c r="C23" s="116"/>
      <c r="D23" s="94"/>
      <c r="E23" s="220"/>
    </row>
    <row r="24" spans="1:5">
      <c r="A24" s="101" t="s">
        <v>610</v>
      </c>
      <c r="B24" s="174" t="s">
        <v>333</v>
      </c>
      <c r="C24" s="116"/>
      <c r="D24" s="94"/>
      <c r="E24" s="220"/>
    </row>
    <row r="25" spans="1:5">
      <c r="A25" s="101" t="s">
        <v>611</v>
      </c>
      <c r="B25" s="174" t="s">
        <v>333</v>
      </c>
      <c r="C25" s="116"/>
      <c r="D25" s="94"/>
      <c r="E25" s="220"/>
    </row>
    <row r="26" spans="1:5">
      <c r="A26" s="101" t="s">
        <v>612</v>
      </c>
      <c r="B26" s="174" t="s">
        <v>333</v>
      </c>
      <c r="C26" s="116"/>
      <c r="D26" s="94"/>
      <c r="E26" s="220"/>
    </row>
    <row r="27" spans="1:5">
      <c r="A27" s="101" t="s">
        <v>613</v>
      </c>
      <c r="B27" s="174" t="s">
        <v>333</v>
      </c>
      <c r="C27" s="116"/>
      <c r="D27" s="94"/>
      <c r="E27" s="220"/>
    </row>
    <row r="28" spans="1:5">
      <c r="A28" s="101" t="s">
        <v>614</v>
      </c>
      <c r="B28" s="174" t="s">
        <v>333</v>
      </c>
      <c r="C28" s="116"/>
      <c r="D28" s="94"/>
      <c r="E28" s="220"/>
    </row>
    <row r="29" spans="1:5">
      <c r="A29" s="101" t="s">
        <v>615</v>
      </c>
      <c r="B29" s="174" t="s">
        <v>333</v>
      </c>
      <c r="C29" s="116"/>
      <c r="D29" s="94"/>
      <c r="E29" s="220"/>
    </row>
    <row r="30" spans="1:5">
      <c r="A30" s="101" t="s">
        <v>616</v>
      </c>
      <c r="B30" s="174" t="s">
        <v>333</v>
      </c>
      <c r="C30" s="116"/>
      <c r="D30" s="94"/>
      <c r="E30" s="220"/>
    </row>
    <row r="31" spans="1:5" ht="45">
      <c r="A31" s="101" t="s">
        <v>617</v>
      </c>
      <c r="B31" s="174" t="s">
        <v>333</v>
      </c>
      <c r="C31" s="116"/>
      <c r="D31" s="94"/>
      <c r="E31" s="220"/>
    </row>
    <row r="32" spans="1:5">
      <c r="A32" s="101" t="s">
        <v>618</v>
      </c>
      <c r="B32" s="174" t="s">
        <v>333</v>
      </c>
      <c r="C32" s="116">
        <v>150</v>
      </c>
      <c r="D32" s="94">
        <v>150</v>
      </c>
      <c r="E32" s="220">
        <v>34</v>
      </c>
    </row>
    <row r="33" spans="1:5">
      <c r="A33" s="102" t="s">
        <v>564</v>
      </c>
      <c r="B33" s="190" t="s">
        <v>333</v>
      </c>
      <c r="C33" s="291">
        <v>150</v>
      </c>
      <c r="D33" s="26">
        <v>150</v>
      </c>
      <c r="E33" s="292">
        <v>34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F136"/>
  <sheetViews>
    <sheetView workbookViewId="0">
      <selection sqref="A1:D1"/>
    </sheetView>
  </sheetViews>
  <sheetFormatPr defaultRowHeight="15"/>
  <cols>
    <col min="1" max="1" width="73.140625" customWidth="1"/>
    <col min="2" max="2" width="13.140625" customWidth="1"/>
    <col min="3" max="3" width="15.5703125" customWidth="1"/>
    <col min="4" max="4" width="14.28515625" customWidth="1"/>
  </cols>
  <sheetData>
    <row r="1" spans="1:6">
      <c r="A1" s="438" t="s">
        <v>484</v>
      </c>
      <c r="B1" s="438"/>
      <c r="C1" s="438"/>
      <c r="D1" s="438"/>
    </row>
    <row r="2" spans="1:6" ht="27" customHeight="1">
      <c r="A2" s="477" t="s">
        <v>737</v>
      </c>
      <c r="B2" s="437"/>
      <c r="C2" s="437"/>
      <c r="D2" s="437"/>
      <c r="E2" s="85"/>
      <c r="F2" s="63"/>
    </row>
    <row r="3" spans="1:6" ht="25.5" customHeight="1">
      <c r="A3" s="436" t="s">
        <v>871</v>
      </c>
      <c r="B3" s="437"/>
      <c r="C3" s="437"/>
      <c r="D3" s="437"/>
      <c r="E3" s="43"/>
      <c r="F3" s="63"/>
    </row>
    <row r="5" spans="1:6">
      <c r="A5" s="344" t="s">
        <v>490</v>
      </c>
      <c r="B5" s="4"/>
      <c r="C5" s="4"/>
      <c r="D5" s="4"/>
      <c r="E5" s="4"/>
      <c r="F5" s="4"/>
    </row>
    <row r="6" spans="1:6" ht="38.25">
      <c r="A6" s="290" t="s">
        <v>690</v>
      </c>
      <c r="B6" s="402" t="s">
        <v>445</v>
      </c>
      <c r="C6" s="86" t="s">
        <v>870</v>
      </c>
      <c r="D6" s="403" t="s">
        <v>446</v>
      </c>
      <c r="E6" s="4"/>
      <c r="F6" s="4"/>
    </row>
    <row r="7" spans="1:6">
      <c r="A7" s="393" t="s">
        <v>869</v>
      </c>
      <c r="B7" s="116"/>
      <c r="C7" s="94"/>
      <c r="D7" s="220"/>
      <c r="E7" s="4"/>
      <c r="F7" s="4"/>
    </row>
    <row r="8" spans="1:6">
      <c r="A8" s="394" t="s">
        <v>764</v>
      </c>
      <c r="B8" s="396">
        <v>0</v>
      </c>
      <c r="C8" s="234"/>
      <c r="D8" s="397">
        <v>0</v>
      </c>
      <c r="E8" s="4"/>
      <c r="F8" s="4"/>
    </row>
    <row r="9" spans="1:6">
      <c r="A9" s="394" t="s">
        <v>765</v>
      </c>
      <c r="B9" s="396">
        <v>0</v>
      </c>
      <c r="C9" s="234"/>
      <c r="D9" s="397">
        <v>0</v>
      </c>
      <c r="E9" s="4"/>
      <c r="F9" s="4"/>
    </row>
    <row r="10" spans="1:6">
      <c r="A10" s="394" t="s">
        <v>766</v>
      </c>
      <c r="B10" s="396">
        <v>0</v>
      </c>
      <c r="C10" s="234"/>
      <c r="D10" s="397">
        <v>0</v>
      </c>
      <c r="E10" s="4"/>
      <c r="F10" s="4"/>
    </row>
    <row r="11" spans="1:6">
      <c r="A11" s="393" t="s">
        <v>846</v>
      </c>
      <c r="B11" s="398">
        <v>0</v>
      </c>
      <c r="C11" s="235"/>
      <c r="D11" s="399">
        <v>0</v>
      </c>
      <c r="E11" s="4"/>
      <c r="F11" s="4"/>
    </row>
    <row r="12" spans="1:6">
      <c r="A12" s="394" t="s">
        <v>767</v>
      </c>
      <c r="B12" s="396">
        <v>271738</v>
      </c>
      <c r="C12" s="234"/>
      <c r="D12" s="397">
        <v>260290</v>
      </c>
      <c r="E12" s="4"/>
      <c r="F12" s="4"/>
    </row>
    <row r="13" spans="1:6">
      <c r="A13" s="394" t="s">
        <v>768</v>
      </c>
      <c r="B13" s="396">
        <v>602</v>
      </c>
      <c r="C13" s="234"/>
      <c r="D13" s="397">
        <v>1164</v>
      </c>
      <c r="E13" s="4"/>
      <c r="F13" s="4"/>
    </row>
    <row r="14" spans="1:6">
      <c r="A14" s="394" t="s">
        <v>769</v>
      </c>
      <c r="B14" s="396">
        <v>0</v>
      </c>
      <c r="C14" s="234"/>
      <c r="D14" s="397">
        <v>0</v>
      </c>
      <c r="E14" s="4"/>
      <c r="F14" s="4"/>
    </row>
    <row r="15" spans="1:6">
      <c r="A15" s="394" t="s">
        <v>770</v>
      </c>
      <c r="B15" s="396">
        <v>0</v>
      </c>
      <c r="C15" s="234"/>
      <c r="D15" s="397">
        <v>780</v>
      </c>
      <c r="E15" s="4"/>
      <c r="F15" s="4"/>
    </row>
    <row r="16" spans="1:6">
      <c r="A16" s="394" t="s">
        <v>771</v>
      </c>
      <c r="B16" s="396">
        <v>0</v>
      </c>
      <c r="C16" s="234"/>
      <c r="D16" s="397">
        <v>0</v>
      </c>
      <c r="E16" s="4"/>
      <c r="F16" s="4"/>
    </row>
    <row r="17" spans="1:6">
      <c r="A17" s="393" t="s">
        <v>847</v>
      </c>
      <c r="B17" s="398">
        <v>272340</v>
      </c>
      <c r="C17" s="235"/>
      <c r="D17" s="399">
        <f>D12+D13+D15</f>
        <v>262234</v>
      </c>
      <c r="E17" s="4"/>
      <c r="F17" s="4"/>
    </row>
    <row r="18" spans="1:6">
      <c r="A18" s="394" t="s">
        <v>843</v>
      </c>
      <c r="B18" s="396">
        <v>988</v>
      </c>
      <c r="C18" s="234"/>
      <c r="D18" s="397">
        <v>988</v>
      </c>
      <c r="E18" s="4"/>
      <c r="F18" s="4"/>
    </row>
    <row r="19" spans="1:6">
      <c r="A19" s="394" t="s">
        <v>844</v>
      </c>
      <c r="B19" s="396">
        <v>0</v>
      </c>
      <c r="C19" s="234"/>
      <c r="D19" s="397">
        <v>0</v>
      </c>
      <c r="E19" s="4"/>
      <c r="F19" s="4"/>
    </row>
    <row r="20" spans="1:6">
      <c r="A20" s="394" t="s">
        <v>772</v>
      </c>
      <c r="B20" s="396">
        <v>0</v>
      </c>
      <c r="C20" s="234"/>
      <c r="D20" s="397">
        <v>0</v>
      </c>
      <c r="E20" s="4"/>
      <c r="F20" s="4"/>
    </row>
    <row r="21" spans="1:6">
      <c r="A21" s="393" t="s">
        <v>845</v>
      </c>
      <c r="B21" s="398">
        <v>988</v>
      </c>
      <c r="C21" s="235"/>
      <c r="D21" s="399">
        <v>988</v>
      </c>
      <c r="E21" s="4"/>
      <c r="F21" s="4"/>
    </row>
    <row r="22" spans="1:6">
      <c r="A22" s="394" t="s">
        <v>773</v>
      </c>
      <c r="B22" s="396">
        <v>0</v>
      </c>
      <c r="C22" s="234"/>
      <c r="D22" s="397">
        <v>0</v>
      </c>
      <c r="E22" s="4"/>
      <c r="F22" s="4"/>
    </row>
    <row r="23" spans="1:6" ht="30">
      <c r="A23" s="394" t="s">
        <v>774</v>
      </c>
      <c r="B23" s="396">
        <v>0</v>
      </c>
      <c r="C23" s="234"/>
      <c r="D23" s="397">
        <v>0</v>
      </c>
      <c r="E23" s="4"/>
      <c r="F23" s="4"/>
    </row>
    <row r="24" spans="1:6">
      <c r="A24" s="393" t="s">
        <v>872</v>
      </c>
      <c r="B24" s="398">
        <v>0</v>
      </c>
      <c r="C24" s="235"/>
      <c r="D24" s="399">
        <v>0</v>
      </c>
      <c r="E24" s="4"/>
      <c r="F24" s="4"/>
    </row>
    <row r="25" spans="1:6">
      <c r="A25" s="393" t="s">
        <v>848</v>
      </c>
      <c r="B25" s="398">
        <v>273328</v>
      </c>
      <c r="C25" s="235"/>
      <c r="D25" s="399">
        <f>D11+D17+D21+D24</f>
        <v>263222</v>
      </c>
      <c r="E25" s="4"/>
      <c r="F25" s="4"/>
    </row>
    <row r="26" spans="1:6">
      <c r="A26" s="394" t="s">
        <v>775</v>
      </c>
      <c r="B26" s="396">
        <v>0</v>
      </c>
      <c r="C26" s="234"/>
      <c r="D26" s="397">
        <v>0</v>
      </c>
      <c r="E26" s="4"/>
      <c r="F26" s="4"/>
    </row>
    <row r="27" spans="1:6">
      <c r="A27" s="394" t="s">
        <v>776</v>
      </c>
      <c r="B27" s="396">
        <v>0</v>
      </c>
      <c r="C27" s="234"/>
      <c r="D27" s="397">
        <v>0</v>
      </c>
      <c r="E27" s="4"/>
      <c r="F27" s="4"/>
    </row>
    <row r="28" spans="1:6">
      <c r="A28" s="394" t="s">
        <v>777</v>
      </c>
      <c r="B28" s="396">
        <v>0</v>
      </c>
      <c r="C28" s="234"/>
      <c r="D28" s="397">
        <v>0</v>
      </c>
      <c r="E28" s="4"/>
      <c r="F28" s="4"/>
    </row>
    <row r="29" spans="1:6">
      <c r="A29" s="394" t="s">
        <v>778</v>
      </c>
      <c r="B29" s="396">
        <v>0</v>
      </c>
      <c r="C29" s="234"/>
      <c r="D29" s="397">
        <v>0</v>
      </c>
      <c r="E29" s="4"/>
      <c r="F29" s="4"/>
    </row>
    <row r="30" spans="1:6">
      <c r="A30" s="394" t="s">
        <v>779</v>
      </c>
      <c r="B30" s="396">
        <v>0</v>
      </c>
      <c r="C30" s="234"/>
      <c r="D30" s="397">
        <v>0</v>
      </c>
      <c r="E30" s="4"/>
      <c r="F30" s="4"/>
    </row>
    <row r="31" spans="1:6">
      <c r="A31" s="393" t="s">
        <v>873</v>
      </c>
      <c r="B31" s="398">
        <v>0</v>
      </c>
      <c r="C31" s="235"/>
      <c r="D31" s="399">
        <v>0</v>
      </c>
      <c r="E31" s="4"/>
      <c r="F31" s="4"/>
    </row>
    <row r="32" spans="1:6">
      <c r="A32" s="394" t="s">
        <v>780</v>
      </c>
      <c r="B32" s="396">
        <v>0</v>
      </c>
      <c r="C32" s="234"/>
      <c r="D32" s="397">
        <v>0</v>
      </c>
      <c r="E32" s="4"/>
      <c r="F32" s="4"/>
    </row>
    <row r="33" spans="1:6">
      <c r="A33" s="394" t="s">
        <v>849</v>
      </c>
      <c r="B33" s="396">
        <v>0</v>
      </c>
      <c r="C33" s="234"/>
      <c r="D33" s="397">
        <v>0</v>
      </c>
      <c r="E33" s="4"/>
      <c r="F33" s="4"/>
    </row>
    <row r="34" spans="1:6">
      <c r="A34" s="394" t="s">
        <v>781</v>
      </c>
      <c r="B34" s="396">
        <v>0</v>
      </c>
      <c r="C34" s="234"/>
      <c r="D34" s="397">
        <v>0</v>
      </c>
      <c r="E34" s="4"/>
      <c r="F34" s="4"/>
    </row>
    <row r="35" spans="1:6">
      <c r="A35" s="394" t="s">
        <v>782</v>
      </c>
      <c r="B35" s="396">
        <v>0</v>
      </c>
      <c r="C35" s="234"/>
      <c r="D35" s="397">
        <v>0</v>
      </c>
      <c r="E35" s="4"/>
      <c r="F35" s="4"/>
    </row>
    <row r="36" spans="1:6">
      <c r="A36" s="394" t="s">
        <v>783</v>
      </c>
      <c r="B36" s="396">
        <v>0</v>
      </c>
      <c r="C36" s="234"/>
      <c r="D36" s="397">
        <v>0</v>
      </c>
      <c r="E36" s="4"/>
      <c r="F36" s="4"/>
    </row>
    <row r="37" spans="1:6">
      <c r="A37" s="394" t="s">
        <v>784</v>
      </c>
      <c r="B37" s="396">
        <v>0</v>
      </c>
      <c r="C37" s="234"/>
      <c r="D37" s="397">
        <v>0</v>
      </c>
      <c r="E37" s="4"/>
      <c r="F37" s="4"/>
    </row>
    <row r="38" spans="1:6">
      <c r="A38" s="394" t="s">
        <v>785</v>
      </c>
      <c r="B38" s="396">
        <v>0</v>
      </c>
      <c r="C38" s="234"/>
      <c r="D38" s="397">
        <v>0</v>
      </c>
      <c r="E38" s="4"/>
      <c r="F38" s="4"/>
    </row>
    <row r="39" spans="1:6">
      <c r="A39" s="393" t="s">
        <v>850</v>
      </c>
      <c r="B39" s="398">
        <v>0</v>
      </c>
      <c r="C39" s="235"/>
      <c r="D39" s="399">
        <v>0</v>
      </c>
      <c r="E39" s="4"/>
      <c r="F39" s="4"/>
    </row>
    <row r="40" spans="1:6">
      <c r="A40" s="393" t="s">
        <v>874</v>
      </c>
      <c r="B40" s="398">
        <v>0</v>
      </c>
      <c r="C40" s="235"/>
      <c r="D40" s="399">
        <v>0</v>
      </c>
      <c r="E40" s="4"/>
      <c r="F40" s="4"/>
    </row>
    <row r="41" spans="1:6">
      <c r="A41" s="394" t="s">
        <v>786</v>
      </c>
      <c r="B41" s="396">
        <v>0</v>
      </c>
      <c r="C41" s="234"/>
      <c r="D41" s="397">
        <v>0</v>
      </c>
      <c r="E41" s="4"/>
      <c r="F41" s="4"/>
    </row>
    <row r="42" spans="1:6">
      <c r="A42" s="394" t="s">
        <v>787</v>
      </c>
      <c r="B42" s="396">
        <v>146</v>
      </c>
      <c r="C42" s="234"/>
      <c r="D42" s="397">
        <v>23</v>
      </c>
      <c r="E42" s="4"/>
      <c r="F42" s="4"/>
    </row>
    <row r="43" spans="1:6">
      <c r="A43" s="394" t="s">
        <v>788</v>
      </c>
      <c r="B43" s="396">
        <v>8936</v>
      </c>
      <c r="C43" s="234"/>
      <c r="D43" s="397">
        <v>10239</v>
      </c>
      <c r="E43" s="4"/>
      <c r="F43" s="4"/>
    </row>
    <row r="44" spans="1:6">
      <c r="A44" s="394" t="s">
        <v>789</v>
      </c>
      <c r="B44" s="396">
        <v>0</v>
      </c>
      <c r="C44" s="234"/>
      <c r="D44" s="397">
        <v>0</v>
      </c>
      <c r="E44" s="4"/>
      <c r="F44" s="4"/>
    </row>
    <row r="45" spans="1:6">
      <c r="A45" s="394" t="s">
        <v>790</v>
      </c>
      <c r="B45" s="396">
        <v>0</v>
      </c>
      <c r="C45" s="234"/>
      <c r="D45" s="397">
        <v>0</v>
      </c>
      <c r="E45" s="4"/>
      <c r="F45" s="4"/>
    </row>
    <row r="46" spans="1:6">
      <c r="A46" s="393" t="s">
        <v>851</v>
      </c>
      <c r="B46" s="398">
        <v>9082</v>
      </c>
      <c r="C46" s="235"/>
      <c r="D46" s="399">
        <f>D42+D43</f>
        <v>10262</v>
      </c>
      <c r="E46" s="4"/>
      <c r="F46" s="4"/>
    </row>
    <row r="47" spans="1:6" ht="30">
      <c r="A47" s="394" t="s">
        <v>875</v>
      </c>
      <c r="B47" s="396">
        <v>0</v>
      </c>
      <c r="C47" s="234"/>
      <c r="D47" s="397">
        <v>0</v>
      </c>
      <c r="E47" s="4"/>
      <c r="F47" s="4"/>
    </row>
    <row r="48" spans="1:6" ht="30">
      <c r="A48" s="394" t="s">
        <v>876</v>
      </c>
      <c r="B48" s="396">
        <v>0</v>
      </c>
      <c r="C48" s="234"/>
      <c r="D48" s="397">
        <v>0</v>
      </c>
      <c r="E48" s="4"/>
      <c r="F48" s="4"/>
    </row>
    <row r="49" spans="1:6" ht="30">
      <c r="A49" s="394" t="s">
        <v>791</v>
      </c>
      <c r="B49" s="396">
        <v>0</v>
      </c>
      <c r="C49" s="234"/>
      <c r="D49" s="397">
        <v>928</v>
      </c>
      <c r="E49" s="4"/>
      <c r="F49" s="4"/>
    </row>
    <row r="50" spans="1:6">
      <c r="A50" s="394" t="s">
        <v>792</v>
      </c>
      <c r="B50" s="396">
        <v>572</v>
      </c>
      <c r="C50" s="234"/>
      <c r="D50" s="397">
        <v>29</v>
      </c>
      <c r="E50" s="4"/>
      <c r="F50" s="4"/>
    </row>
    <row r="51" spans="1:6" ht="30">
      <c r="A51" s="394" t="s">
        <v>793</v>
      </c>
      <c r="B51" s="396">
        <v>0</v>
      </c>
      <c r="C51" s="234"/>
      <c r="D51" s="397">
        <v>0</v>
      </c>
      <c r="E51" s="4"/>
      <c r="F51" s="4"/>
    </row>
    <row r="52" spans="1:6" ht="30">
      <c r="A52" s="394" t="s">
        <v>877</v>
      </c>
      <c r="B52" s="396">
        <v>0</v>
      </c>
      <c r="C52" s="234"/>
      <c r="D52" s="397">
        <v>0</v>
      </c>
      <c r="E52" s="4"/>
      <c r="F52" s="4"/>
    </row>
    <row r="53" spans="1:6" ht="30">
      <c r="A53" s="394" t="s">
        <v>0</v>
      </c>
      <c r="B53" s="396">
        <v>0</v>
      </c>
      <c r="C53" s="234"/>
      <c r="D53" s="397">
        <v>0</v>
      </c>
      <c r="E53" s="4"/>
      <c r="F53" s="4"/>
    </row>
    <row r="54" spans="1:6" ht="30">
      <c r="A54" s="394" t="s">
        <v>1</v>
      </c>
      <c r="B54" s="396">
        <v>0</v>
      </c>
      <c r="C54" s="234"/>
      <c r="D54" s="397">
        <v>0</v>
      </c>
      <c r="E54" s="4"/>
      <c r="F54" s="4"/>
    </row>
    <row r="55" spans="1:6">
      <c r="A55" s="393" t="s">
        <v>2</v>
      </c>
      <c r="B55" s="398">
        <v>572</v>
      </c>
      <c r="C55" s="235"/>
      <c r="D55" s="399">
        <f>D49+D50</f>
        <v>957</v>
      </c>
      <c r="E55" s="4"/>
      <c r="F55" s="4"/>
    </row>
    <row r="56" spans="1:6" ht="30">
      <c r="A56" s="394" t="s">
        <v>3</v>
      </c>
      <c r="B56" s="396">
        <v>0</v>
      </c>
      <c r="C56" s="234"/>
      <c r="D56" s="397">
        <v>0</v>
      </c>
      <c r="E56" s="4"/>
      <c r="F56" s="4"/>
    </row>
    <row r="57" spans="1:6" ht="30">
      <c r="A57" s="394" t="s">
        <v>7</v>
      </c>
      <c r="B57" s="396">
        <v>0</v>
      </c>
      <c r="C57" s="234"/>
      <c r="D57" s="397">
        <v>0</v>
      </c>
      <c r="E57" s="4"/>
      <c r="F57" s="4"/>
    </row>
    <row r="58" spans="1:6" ht="30">
      <c r="A58" s="394" t="s">
        <v>794</v>
      </c>
      <c r="B58" s="396">
        <v>0</v>
      </c>
      <c r="C58" s="234"/>
      <c r="D58" s="397">
        <v>0</v>
      </c>
      <c r="E58" s="4"/>
      <c r="F58" s="4"/>
    </row>
    <row r="59" spans="1:6" ht="30">
      <c r="A59" s="394" t="s">
        <v>795</v>
      </c>
      <c r="B59" s="396">
        <v>0</v>
      </c>
      <c r="C59" s="234"/>
      <c r="D59" s="397">
        <v>0</v>
      </c>
      <c r="E59" s="4"/>
      <c r="F59" s="4"/>
    </row>
    <row r="60" spans="1:6" ht="30">
      <c r="A60" s="394" t="s">
        <v>796</v>
      </c>
      <c r="B60" s="396">
        <v>0</v>
      </c>
      <c r="C60" s="234"/>
      <c r="D60" s="397">
        <v>0</v>
      </c>
      <c r="E60" s="4"/>
      <c r="F60" s="4"/>
    </row>
    <row r="61" spans="1:6" ht="30">
      <c r="A61" s="394" t="s">
        <v>6</v>
      </c>
      <c r="B61" s="396">
        <v>0</v>
      </c>
      <c r="C61" s="234"/>
      <c r="D61" s="397">
        <v>0</v>
      </c>
      <c r="E61" s="4"/>
      <c r="F61" s="4"/>
    </row>
    <row r="62" spans="1:6" ht="30">
      <c r="A62" s="394" t="s">
        <v>5</v>
      </c>
      <c r="B62" s="396">
        <v>0</v>
      </c>
      <c r="C62" s="234"/>
      <c r="D62" s="397">
        <v>0</v>
      </c>
      <c r="E62" s="4"/>
      <c r="F62" s="4"/>
    </row>
    <row r="63" spans="1:6" ht="30">
      <c r="A63" s="394" t="s">
        <v>4</v>
      </c>
      <c r="B63" s="396">
        <v>0</v>
      </c>
      <c r="C63" s="234"/>
      <c r="D63" s="397">
        <v>0</v>
      </c>
      <c r="E63" s="4"/>
      <c r="F63" s="4"/>
    </row>
    <row r="64" spans="1:6">
      <c r="A64" s="393" t="s">
        <v>852</v>
      </c>
      <c r="B64" s="398">
        <v>0</v>
      </c>
      <c r="C64" s="235"/>
      <c r="D64" s="399">
        <v>0</v>
      </c>
      <c r="E64" s="4"/>
      <c r="F64" s="4"/>
    </row>
    <row r="65" spans="1:6">
      <c r="A65" s="394" t="s">
        <v>853</v>
      </c>
      <c r="B65" s="396">
        <v>0</v>
      </c>
      <c r="C65" s="234"/>
      <c r="D65" s="397">
        <v>34</v>
      </c>
      <c r="E65" s="4"/>
      <c r="F65" s="4"/>
    </row>
    <row r="66" spans="1:6">
      <c r="A66" s="394" t="s">
        <v>797</v>
      </c>
      <c r="B66" s="396">
        <v>0</v>
      </c>
      <c r="C66" s="234"/>
      <c r="D66" s="397">
        <v>0</v>
      </c>
      <c r="E66" s="4"/>
      <c r="F66" s="4"/>
    </row>
    <row r="67" spans="1:6">
      <c r="A67" s="394" t="s">
        <v>798</v>
      </c>
      <c r="B67" s="396">
        <v>0</v>
      </c>
      <c r="C67" s="234"/>
      <c r="D67" s="397">
        <v>0</v>
      </c>
      <c r="E67" s="4"/>
      <c r="F67" s="4"/>
    </row>
    <row r="68" spans="1:6">
      <c r="A68" s="394" t="s">
        <v>799</v>
      </c>
      <c r="B68" s="396">
        <v>0</v>
      </c>
      <c r="C68" s="234"/>
      <c r="D68" s="397">
        <v>0</v>
      </c>
      <c r="E68" s="4"/>
      <c r="F68" s="4"/>
    </row>
    <row r="69" spans="1:6">
      <c r="A69" s="394" t="s">
        <v>800</v>
      </c>
      <c r="B69" s="396">
        <v>0</v>
      </c>
      <c r="C69" s="234"/>
      <c r="D69" s="397">
        <v>34</v>
      </c>
      <c r="E69" s="4"/>
      <c r="F69" s="4"/>
    </row>
    <row r="70" spans="1:6">
      <c r="A70" s="394" t="s">
        <v>801</v>
      </c>
      <c r="B70" s="396">
        <v>0</v>
      </c>
      <c r="C70" s="234"/>
      <c r="D70" s="397">
        <v>0</v>
      </c>
      <c r="E70" s="4"/>
      <c r="F70" s="4"/>
    </row>
    <row r="71" spans="1:6" ht="30">
      <c r="A71" s="394" t="s">
        <v>802</v>
      </c>
      <c r="B71" s="396">
        <v>0</v>
      </c>
      <c r="C71" s="234"/>
      <c r="D71" s="397">
        <v>0</v>
      </c>
      <c r="E71" s="4"/>
      <c r="F71" s="4"/>
    </row>
    <row r="72" spans="1:6">
      <c r="A72" s="394" t="s">
        <v>803</v>
      </c>
      <c r="B72" s="396">
        <v>0</v>
      </c>
      <c r="C72" s="234"/>
      <c r="D72" s="397">
        <v>0</v>
      </c>
      <c r="E72" s="4"/>
      <c r="F72" s="4"/>
    </row>
    <row r="73" spans="1:6">
      <c r="A73" s="394" t="s">
        <v>804</v>
      </c>
      <c r="B73" s="396">
        <v>0</v>
      </c>
      <c r="C73" s="234"/>
      <c r="D73" s="397">
        <v>0</v>
      </c>
      <c r="E73" s="4"/>
      <c r="F73" s="4"/>
    </row>
    <row r="74" spans="1:6" ht="30">
      <c r="A74" s="394" t="s">
        <v>805</v>
      </c>
      <c r="B74" s="396">
        <v>0</v>
      </c>
      <c r="C74" s="234"/>
      <c r="D74" s="397">
        <v>0</v>
      </c>
      <c r="E74" s="4"/>
      <c r="F74" s="4"/>
    </row>
    <row r="75" spans="1:6" ht="30">
      <c r="A75" s="394" t="s">
        <v>806</v>
      </c>
      <c r="B75" s="396">
        <v>0</v>
      </c>
      <c r="C75" s="234"/>
      <c r="D75" s="397">
        <v>0</v>
      </c>
      <c r="E75" s="4"/>
      <c r="F75" s="4"/>
    </row>
    <row r="76" spans="1:6" ht="30">
      <c r="A76" s="394" t="s">
        <v>807</v>
      </c>
      <c r="B76" s="396">
        <v>0</v>
      </c>
      <c r="C76" s="234"/>
      <c r="D76" s="397">
        <v>0</v>
      </c>
      <c r="E76" s="4"/>
      <c r="F76" s="4"/>
    </row>
    <row r="77" spans="1:6">
      <c r="A77" s="393" t="s">
        <v>854</v>
      </c>
      <c r="B77" s="398">
        <v>0</v>
      </c>
      <c r="C77" s="235"/>
      <c r="D77" s="399">
        <f>D65</f>
        <v>34</v>
      </c>
      <c r="E77" s="4"/>
      <c r="F77" s="4"/>
    </row>
    <row r="78" spans="1:6">
      <c r="A78" s="393" t="s">
        <v>9</v>
      </c>
      <c r="B78" s="398">
        <v>572</v>
      </c>
      <c r="C78" s="235"/>
      <c r="D78" s="399">
        <f>D77+D55</f>
        <v>991</v>
      </c>
      <c r="E78" s="4"/>
      <c r="F78" s="4"/>
    </row>
    <row r="79" spans="1:6">
      <c r="A79" s="393" t="s">
        <v>808</v>
      </c>
      <c r="B79" s="398">
        <v>180</v>
      </c>
      <c r="C79" s="235"/>
      <c r="D79" s="399">
        <v>1362</v>
      </c>
      <c r="E79" s="4"/>
      <c r="F79" s="4"/>
    </row>
    <row r="80" spans="1:6">
      <c r="A80" s="394" t="s">
        <v>809</v>
      </c>
      <c r="B80" s="396">
        <v>0</v>
      </c>
      <c r="C80" s="234"/>
      <c r="D80" s="397">
        <v>0</v>
      </c>
      <c r="E80" s="4"/>
      <c r="F80" s="4"/>
    </row>
    <row r="81" spans="1:6">
      <c r="A81" s="394" t="s">
        <v>810</v>
      </c>
      <c r="B81" s="396">
        <v>0</v>
      </c>
      <c r="C81" s="234"/>
      <c r="D81" s="397">
        <v>0</v>
      </c>
      <c r="E81" s="4"/>
      <c r="F81" s="4"/>
    </row>
    <row r="82" spans="1:6">
      <c r="A82" s="394" t="s">
        <v>811</v>
      </c>
      <c r="B82" s="396">
        <v>0</v>
      </c>
      <c r="C82" s="234"/>
      <c r="D82" s="397">
        <v>0</v>
      </c>
      <c r="E82" s="4"/>
      <c r="F82" s="4"/>
    </row>
    <row r="83" spans="1:6">
      <c r="A83" s="393" t="s">
        <v>8</v>
      </c>
      <c r="B83" s="398">
        <v>0</v>
      </c>
      <c r="C83" s="235"/>
      <c r="D83" s="399">
        <v>0</v>
      </c>
      <c r="E83" s="4"/>
      <c r="F83" s="4"/>
    </row>
    <row r="84" spans="1:6">
      <c r="A84" s="395" t="s">
        <v>855</v>
      </c>
      <c r="B84" s="400">
        <v>283162</v>
      </c>
      <c r="C84" s="236"/>
      <c r="D84" s="401">
        <f>D79+D78+D46+D25+D40</f>
        <v>275837</v>
      </c>
      <c r="E84" s="4"/>
      <c r="F84" s="4"/>
    </row>
    <row r="85" spans="1:6">
      <c r="A85" s="393" t="s">
        <v>812</v>
      </c>
      <c r="B85" s="116"/>
      <c r="C85" s="94"/>
      <c r="D85" s="220"/>
      <c r="E85" s="4"/>
      <c r="F85" s="4"/>
    </row>
    <row r="86" spans="1:6">
      <c r="A86" s="394" t="s">
        <v>813</v>
      </c>
      <c r="B86" s="396">
        <v>395225</v>
      </c>
      <c r="C86" s="234"/>
      <c r="D86" s="397">
        <v>395225</v>
      </c>
      <c r="E86" s="4"/>
      <c r="F86" s="4"/>
    </row>
    <row r="87" spans="1:6">
      <c r="A87" s="394" t="s">
        <v>814</v>
      </c>
      <c r="B87" s="396">
        <v>0</v>
      </c>
      <c r="C87" s="234"/>
      <c r="D87" s="397">
        <v>0</v>
      </c>
      <c r="E87" s="4"/>
      <c r="F87" s="4"/>
    </row>
    <row r="88" spans="1:6">
      <c r="A88" s="394" t="s">
        <v>815</v>
      </c>
      <c r="B88" s="396">
        <v>13216</v>
      </c>
      <c r="C88" s="234"/>
      <c r="D88" s="397">
        <v>13216</v>
      </c>
      <c r="E88" s="4"/>
      <c r="F88" s="4"/>
    </row>
    <row r="89" spans="1:6">
      <c r="A89" s="394" t="s">
        <v>816</v>
      </c>
      <c r="B89" s="396">
        <v>-113751</v>
      </c>
      <c r="C89" s="234"/>
      <c r="D89" s="397">
        <v>-127597</v>
      </c>
      <c r="E89" s="4"/>
      <c r="F89" s="4"/>
    </row>
    <row r="90" spans="1:6">
      <c r="A90" s="394" t="s">
        <v>817</v>
      </c>
      <c r="B90" s="396">
        <v>0</v>
      </c>
      <c r="C90" s="234"/>
      <c r="D90" s="397">
        <v>0</v>
      </c>
      <c r="E90" s="4"/>
      <c r="F90" s="4"/>
    </row>
    <row r="91" spans="1:6">
      <c r="A91" s="394" t="s">
        <v>818</v>
      </c>
      <c r="B91" s="396">
        <v>-13846</v>
      </c>
      <c r="C91" s="234"/>
      <c r="D91" s="397">
        <v>-10263</v>
      </c>
      <c r="E91" s="4"/>
      <c r="F91" s="4"/>
    </row>
    <row r="92" spans="1:6">
      <c r="A92" s="393" t="s">
        <v>10</v>
      </c>
      <c r="B92" s="398">
        <v>280844</v>
      </c>
      <c r="C92" s="235"/>
      <c r="D92" s="399">
        <f>D86+D89+D88+D91</f>
        <v>270581</v>
      </c>
      <c r="E92" s="4"/>
      <c r="F92" s="4"/>
    </row>
    <row r="93" spans="1:6" ht="30">
      <c r="A93" s="394" t="s">
        <v>819</v>
      </c>
      <c r="B93" s="396">
        <v>0</v>
      </c>
      <c r="C93" s="234"/>
      <c r="D93" s="397">
        <v>0</v>
      </c>
      <c r="E93" s="4"/>
      <c r="F93" s="4"/>
    </row>
    <row r="94" spans="1:6" ht="30">
      <c r="A94" s="394" t="s">
        <v>820</v>
      </c>
      <c r="B94" s="396">
        <v>0</v>
      </c>
      <c r="C94" s="234"/>
      <c r="D94" s="397">
        <v>0</v>
      </c>
      <c r="E94" s="4"/>
      <c r="F94" s="4"/>
    </row>
    <row r="95" spans="1:6" ht="30">
      <c r="A95" s="394" t="s">
        <v>821</v>
      </c>
      <c r="B95" s="396">
        <v>74</v>
      </c>
      <c r="C95" s="234"/>
      <c r="D95" s="397">
        <v>74</v>
      </c>
      <c r="E95" s="4"/>
      <c r="F95" s="4"/>
    </row>
    <row r="96" spans="1:6" ht="30">
      <c r="A96" s="394" t="s">
        <v>822</v>
      </c>
      <c r="B96" s="396">
        <v>0</v>
      </c>
      <c r="C96" s="234"/>
      <c r="D96" s="397">
        <v>0</v>
      </c>
      <c r="E96" s="4"/>
      <c r="F96" s="4"/>
    </row>
    <row r="97" spans="1:6" ht="30">
      <c r="A97" s="394" t="s">
        <v>11</v>
      </c>
      <c r="B97" s="396">
        <v>0</v>
      </c>
      <c r="C97" s="234"/>
      <c r="D97" s="397">
        <v>0</v>
      </c>
      <c r="E97" s="4"/>
      <c r="F97" s="4"/>
    </row>
    <row r="98" spans="1:6">
      <c r="A98" s="394" t="s">
        <v>823</v>
      </c>
      <c r="B98" s="396">
        <v>0</v>
      </c>
      <c r="C98" s="234"/>
      <c r="D98" s="397">
        <v>0</v>
      </c>
      <c r="E98" s="4"/>
      <c r="F98" s="4"/>
    </row>
    <row r="99" spans="1:6">
      <c r="A99" s="394" t="s">
        <v>824</v>
      </c>
      <c r="B99" s="396">
        <v>0</v>
      </c>
      <c r="C99" s="234"/>
      <c r="D99" s="397">
        <v>0</v>
      </c>
      <c r="E99" s="4"/>
      <c r="F99" s="4"/>
    </row>
    <row r="100" spans="1:6" ht="30">
      <c r="A100" s="394" t="s">
        <v>12</v>
      </c>
      <c r="B100" s="396">
        <v>0</v>
      </c>
      <c r="C100" s="234"/>
      <c r="D100" s="397">
        <v>0</v>
      </c>
      <c r="E100" s="4"/>
      <c r="F100" s="4"/>
    </row>
    <row r="101" spans="1:6" ht="30">
      <c r="A101" s="394" t="s">
        <v>13</v>
      </c>
      <c r="B101" s="396">
        <v>0</v>
      </c>
      <c r="C101" s="234"/>
      <c r="D101" s="397">
        <v>0</v>
      </c>
      <c r="E101" s="4"/>
      <c r="F101" s="4"/>
    </row>
    <row r="102" spans="1:6">
      <c r="A102" s="393" t="s">
        <v>856</v>
      </c>
      <c r="B102" s="398">
        <v>74</v>
      </c>
      <c r="C102" s="235"/>
      <c r="D102" s="399">
        <v>0</v>
      </c>
      <c r="E102" s="4"/>
      <c r="F102" s="4"/>
    </row>
    <row r="103" spans="1:6" ht="30">
      <c r="A103" s="394" t="s">
        <v>825</v>
      </c>
      <c r="B103" s="396">
        <v>0</v>
      </c>
      <c r="C103" s="234"/>
      <c r="D103" s="397">
        <v>0</v>
      </c>
      <c r="E103" s="4"/>
      <c r="F103" s="4"/>
    </row>
    <row r="104" spans="1:6" ht="30">
      <c r="A104" s="394" t="s">
        <v>826</v>
      </c>
      <c r="B104" s="396">
        <v>0</v>
      </c>
      <c r="C104" s="234"/>
      <c r="D104" s="397">
        <v>0</v>
      </c>
      <c r="E104" s="4"/>
      <c r="F104" s="4"/>
    </row>
    <row r="105" spans="1:6" ht="30">
      <c r="A105" s="394" t="s">
        <v>827</v>
      </c>
      <c r="B105" s="396">
        <v>0</v>
      </c>
      <c r="C105" s="234"/>
      <c r="D105" s="397">
        <v>0</v>
      </c>
      <c r="E105" s="4"/>
      <c r="F105" s="4"/>
    </row>
    <row r="106" spans="1:6" ht="30">
      <c r="A106" s="394" t="s">
        <v>828</v>
      </c>
      <c r="B106" s="396">
        <v>0</v>
      </c>
      <c r="C106" s="234"/>
      <c r="D106" s="397">
        <v>0</v>
      </c>
      <c r="E106" s="4"/>
      <c r="F106" s="4"/>
    </row>
    <row r="107" spans="1:6" ht="30">
      <c r="A107" s="394" t="s">
        <v>14</v>
      </c>
      <c r="B107" s="396">
        <v>0</v>
      </c>
      <c r="C107" s="234"/>
      <c r="D107" s="397">
        <v>0</v>
      </c>
      <c r="E107" s="4"/>
      <c r="F107" s="4"/>
    </row>
    <row r="108" spans="1:6" ht="30">
      <c r="A108" s="394" t="s">
        <v>829</v>
      </c>
      <c r="B108" s="396">
        <v>0</v>
      </c>
      <c r="C108" s="234"/>
      <c r="D108" s="397">
        <v>0</v>
      </c>
      <c r="E108" s="4"/>
      <c r="F108" s="4"/>
    </row>
    <row r="109" spans="1:6" ht="30">
      <c r="A109" s="394" t="s">
        <v>830</v>
      </c>
      <c r="B109" s="396">
        <v>0</v>
      </c>
      <c r="C109" s="234"/>
      <c r="D109" s="397">
        <v>0</v>
      </c>
      <c r="E109" s="4"/>
      <c r="F109" s="4"/>
    </row>
    <row r="110" spans="1:6" ht="30">
      <c r="A110" s="394" t="s">
        <v>15</v>
      </c>
      <c r="B110" s="396">
        <v>0</v>
      </c>
      <c r="C110" s="234"/>
      <c r="D110" s="397">
        <v>0</v>
      </c>
      <c r="E110" s="4"/>
      <c r="F110" s="4"/>
    </row>
    <row r="111" spans="1:6" ht="30">
      <c r="A111" s="394" t="s">
        <v>16</v>
      </c>
      <c r="B111" s="396">
        <v>0</v>
      </c>
      <c r="C111" s="234"/>
      <c r="D111" s="397">
        <v>1321</v>
      </c>
      <c r="E111" s="4"/>
      <c r="F111" s="4"/>
    </row>
    <row r="112" spans="1:6">
      <c r="A112" s="393" t="s">
        <v>857</v>
      </c>
      <c r="B112" s="398">
        <v>0</v>
      </c>
      <c r="C112" s="235"/>
      <c r="D112" s="399">
        <f>D111</f>
        <v>1321</v>
      </c>
      <c r="E112" s="4"/>
      <c r="F112" s="4"/>
    </row>
    <row r="113" spans="1:6">
      <c r="A113" s="394" t="s">
        <v>831</v>
      </c>
      <c r="B113" s="396">
        <v>1085</v>
      </c>
      <c r="C113" s="234"/>
      <c r="D113" s="397">
        <v>1085</v>
      </c>
      <c r="E113" s="4"/>
      <c r="F113" s="4"/>
    </row>
    <row r="114" spans="1:6" ht="30">
      <c r="A114" s="394" t="s">
        <v>832</v>
      </c>
      <c r="B114" s="396">
        <v>0</v>
      </c>
      <c r="C114" s="234"/>
      <c r="D114" s="397">
        <v>0</v>
      </c>
      <c r="E114" s="4"/>
      <c r="F114" s="4"/>
    </row>
    <row r="115" spans="1:6">
      <c r="A115" s="394" t="s">
        <v>833</v>
      </c>
      <c r="B115" s="396">
        <v>0</v>
      </c>
      <c r="C115" s="234"/>
      <c r="D115" s="397">
        <v>230</v>
      </c>
      <c r="E115" s="4"/>
      <c r="F115" s="4"/>
    </row>
    <row r="116" spans="1:6">
      <c r="A116" s="394" t="s">
        <v>834</v>
      </c>
      <c r="B116" s="396">
        <v>0</v>
      </c>
      <c r="C116" s="234"/>
      <c r="D116" s="397">
        <v>0</v>
      </c>
      <c r="E116" s="4"/>
      <c r="F116" s="4"/>
    </row>
    <row r="117" spans="1:6" ht="30">
      <c r="A117" s="394" t="s">
        <v>835</v>
      </c>
      <c r="B117" s="396">
        <v>0</v>
      </c>
      <c r="C117" s="234"/>
      <c r="D117" s="397">
        <v>0</v>
      </c>
      <c r="E117" s="4"/>
      <c r="F117" s="4"/>
    </row>
    <row r="118" spans="1:6" ht="30">
      <c r="A118" s="394" t="s">
        <v>836</v>
      </c>
      <c r="B118" s="396">
        <v>0</v>
      </c>
      <c r="C118" s="234"/>
      <c r="D118" s="397">
        <v>0</v>
      </c>
      <c r="E118" s="4"/>
      <c r="F118" s="4"/>
    </row>
    <row r="119" spans="1:6" ht="30">
      <c r="A119" s="394" t="s">
        <v>837</v>
      </c>
      <c r="B119" s="396">
        <v>0</v>
      </c>
      <c r="C119" s="234"/>
      <c r="D119" s="397">
        <v>0</v>
      </c>
      <c r="E119" s="4"/>
      <c r="F119" s="4"/>
    </row>
    <row r="120" spans="1:6">
      <c r="A120" s="393" t="s">
        <v>17</v>
      </c>
      <c r="B120" s="396">
        <v>1085</v>
      </c>
      <c r="C120" s="234"/>
      <c r="D120" s="397">
        <f>D113+D115</f>
        <v>1315</v>
      </c>
      <c r="E120" s="4"/>
      <c r="F120" s="4"/>
    </row>
    <row r="121" spans="1:6">
      <c r="A121" s="393" t="s">
        <v>858</v>
      </c>
      <c r="B121" s="398">
        <v>1159</v>
      </c>
      <c r="C121" s="235"/>
      <c r="D121" s="399">
        <f>D120+D112</f>
        <v>2636</v>
      </c>
      <c r="E121" s="4"/>
      <c r="F121" s="4"/>
    </row>
    <row r="122" spans="1:6">
      <c r="A122" s="393" t="s">
        <v>838</v>
      </c>
      <c r="B122" s="398">
        <v>0</v>
      </c>
      <c r="C122" s="235"/>
      <c r="D122" s="399">
        <v>0</v>
      </c>
      <c r="E122" s="4"/>
      <c r="F122" s="4"/>
    </row>
    <row r="123" spans="1:6" ht="25.5">
      <c r="A123" s="393" t="s">
        <v>839</v>
      </c>
      <c r="B123" s="398">
        <v>0</v>
      </c>
      <c r="C123" s="235"/>
      <c r="D123" s="399">
        <v>0</v>
      </c>
      <c r="E123" s="4"/>
      <c r="F123" s="4"/>
    </row>
    <row r="124" spans="1:6">
      <c r="A124" s="394" t="s">
        <v>840</v>
      </c>
      <c r="B124" s="396">
        <v>0</v>
      </c>
      <c r="C124" s="234"/>
      <c r="D124" s="397">
        <v>0</v>
      </c>
      <c r="E124" s="4"/>
      <c r="F124" s="4"/>
    </row>
    <row r="125" spans="1:6">
      <c r="A125" s="394" t="s">
        <v>841</v>
      </c>
      <c r="B125" s="396">
        <v>1159</v>
      </c>
      <c r="C125" s="234"/>
      <c r="D125" s="397">
        <v>2620</v>
      </c>
      <c r="E125" s="4"/>
      <c r="F125" s="4"/>
    </row>
    <row r="126" spans="1:6">
      <c r="A126" s="394" t="s">
        <v>842</v>
      </c>
      <c r="B126" s="396">
        <v>0</v>
      </c>
      <c r="C126" s="234"/>
      <c r="D126" s="397">
        <v>0</v>
      </c>
      <c r="E126" s="4"/>
      <c r="F126" s="4"/>
    </row>
    <row r="127" spans="1:6">
      <c r="A127" s="393" t="s">
        <v>18</v>
      </c>
      <c r="B127" s="398">
        <v>1159</v>
      </c>
      <c r="C127" s="235"/>
      <c r="D127" s="399">
        <f>D125</f>
        <v>2620</v>
      </c>
      <c r="E127" s="4"/>
      <c r="F127" s="4"/>
    </row>
    <row r="128" spans="1:6">
      <c r="A128" s="395" t="s">
        <v>19</v>
      </c>
      <c r="B128" s="400">
        <v>283162</v>
      </c>
      <c r="C128" s="236"/>
      <c r="D128" s="401">
        <f>D127+D123+D122+D121+D92</f>
        <v>275837</v>
      </c>
      <c r="E128" s="4"/>
      <c r="F128" s="4"/>
    </row>
    <row r="129" spans="1:6">
      <c r="A129" s="4"/>
      <c r="B129" s="4"/>
      <c r="C129" s="4"/>
      <c r="D129" s="4"/>
      <c r="E129" s="4"/>
      <c r="F129" s="4"/>
    </row>
    <row r="130" spans="1:6">
      <c r="A130" s="4"/>
      <c r="B130" s="4"/>
      <c r="C130" s="4"/>
      <c r="D130" s="4"/>
      <c r="E130" s="4"/>
      <c r="F130" s="4"/>
    </row>
    <row r="131" spans="1:6">
      <c r="A131" s="4"/>
      <c r="B131" s="4"/>
      <c r="C131" s="4"/>
      <c r="D131" s="4"/>
      <c r="E131" s="4"/>
      <c r="F131" s="4"/>
    </row>
    <row r="132" spans="1:6">
      <c r="A132" s="4"/>
      <c r="B132" s="4"/>
      <c r="C132" s="4"/>
      <c r="D132" s="4"/>
      <c r="E132" s="4"/>
      <c r="F132" s="4"/>
    </row>
    <row r="133" spans="1:6">
      <c r="A133" s="4"/>
      <c r="B133" s="4"/>
      <c r="C133" s="4"/>
      <c r="D133" s="4"/>
      <c r="E133" s="4"/>
      <c r="F133" s="4"/>
    </row>
    <row r="134" spans="1:6">
      <c r="A134" s="4"/>
      <c r="B134" s="4"/>
      <c r="C134" s="4"/>
      <c r="D134" s="4"/>
      <c r="E134" s="4"/>
      <c r="F134" s="4"/>
    </row>
    <row r="135" spans="1:6">
      <c r="A135" s="4"/>
      <c r="B135" s="4"/>
      <c r="C135" s="4"/>
      <c r="D135" s="4"/>
      <c r="E135" s="4"/>
      <c r="F135" s="4"/>
    </row>
    <row r="136" spans="1:6">
      <c r="A136" s="4"/>
      <c r="B136" s="4"/>
      <c r="C136" s="4"/>
      <c r="D136" s="4"/>
      <c r="E136" s="4"/>
      <c r="F136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F136"/>
  <sheetViews>
    <sheetView workbookViewId="0">
      <selection sqref="A1:D1"/>
    </sheetView>
  </sheetViews>
  <sheetFormatPr defaultRowHeight="1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>
      <c r="A1" s="438" t="s">
        <v>485</v>
      </c>
      <c r="B1" s="438"/>
      <c r="C1" s="438"/>
      <c r="D1" s="438"/>
    </row>
    <row r="2" spans="1:6" ht="27" customHeight="1">
      <c r="A2" s="477" t="s">
        <v>737</v>
      </c>
      <c r="B2" s="437"/>
      <c r="C2" s="437"/>
      <c r="D2" s="437"/>
      <c r="E2" s="85"/>
      <c r="F2" s="63"/>
    </row>
    <row r="3" spans="1:6" ht="25.5" customHeight="1">
      <c r="A3" s="436" t="s">
        <v>871</v>
      </c>
      <c r="B3" s="437"/>
      <c r="C3" s="437"/>
      <c r="D3" s="437"/>
      <c r="E3" s="43"/>
      <c r="F3" s="63"/>
    </row>
    <row r="4" spans="1:6">
      <c r="A4" s="233"/>
    </row>
    <row r="5" spans="1:6" ht="15.75">
      <c r="A5" s="346" t="s">
        <v>735</v>
      </c>
      <c r="B5" s="4"/>
      <c r="C5" s="4"/>
      <c r="D5" s="4"/>
      <c r="E5" s="4"/>
      <c r="F5" s="4"/>
    </row>
    <row r="6" spans="1:6" ht="38.25">
      <c r="A6" s="290" t="s">
        <v>690</v>
      </c>
      <c r="B6" s="402" t="s">
        <v>445</v>
      </c>
      <c r="C6" s="86" t="s">
        <v>870</v>
      </c>
      <c r="D6" s="403" t="s">
        <v>446</v>
      </c>
      <c r="E6" s="4"/>
      <c r="F6" s="4"/>
    </row>
    <row r="7" spans="1:6">
      <c r="A7" s="393" t="s">
        <v>869</v>
      </c>
      <c r="B7" s="116"/>
      <c r="C7" s="94"/>
      <c r="D7" s="220"/>
      <c r="E7" s="4"/>
      <c r="F7" s="4"/>
    </row>
    <row r="8" spans="1:6">
      <c r="A8" s="394" t="s">
        <v>764</v>
      </c>
      <c r="B8" s="396"/>
      <c r="C8" s="234"/>
      <c r="D8" s="397"/>
      <c r="E8" s="4"/>
      <c r="F8" s="4"/>
    </row>
    <row r="9" spans="1:6">
      <c r="A9" s="394" t="s">
        <v>765</v>
      </c>
      <c r="B9" s="396"/>
      <c r="C9" s="234"/>
      <c r="D9" s="397"/>
      <c r="E9" s="4"/>
      <c r="F9" s="4"/>
    </row>
    <row r="10" spans="1:6">
      <c r="A10" s="394" t="s">
        <v>766</v>
      </c>
      <c r="B10" s="396"/>
      <c r="C10" s="234"/>
      <c r="D10" s="397"/>
      <c r="E10" s="4"/>
      <c r="F10" s="4"/>
    </row>
    <row r="11" spans="1:6">
      <c r="A11" s="393" t="s">
        <v>846</v>
      </c>
      <c r="B11" s="398"/>
      <c r="C11" s="235"/>
      <c r="D11" s="399"/>
      <c r="E11" s="4"/>
      <c r="F11" s="4"/>
    </row>
    <row r="12" spans="1:6">
      <c r="A12" s="394" t="s">
        <v>767</v>
      </c>
      <c r="B12" s="396"/>
      <c r="C12" s="234"/>
      <c r="D12" s="397"/>
      <c r="E12" s="4"/>
      <c r="F12" s="4"/>
    </row>
    <row r="13" spans="1:6">
      <c r="A13" s="394" t="s">
        <v>768</v>
      </c>
      <c r="B13" s="396"/>
      <c r="C13" s="234"/>
      <c r="D13" s="397"/>
      <c r="E13" s="4"/>
      <c r="F13" s="4"/>
    </row>
    <row r="14" spans="1:6">
      <c r="A14" s="394" t="s">
        <v>769</v>
      </c>
      <c r="B14" s="396"/>
      <c r="C14" s="234"/>
      <c r="D14" s="397"/>
      <c r="E14" s="4"/>
      <c r="F14" s="4"/>
    </row>
    <row r="15" spans="1:6">
      <c r="A15" s="394" t="s">
        <v>770</v>
      </c>
      <c r="B15" s="396"/>
      <c r="C15" s="234"/>
      <c r="D15" s="397"/>
      <c r="E15" s="4"/>
      <c r="F15" s="4"/>
    </row>
    <row r="16" spans="1:6">
      <c r="A16" s="394" t="s">
        <v>771</v>
      </c>
      <c r="B16" s="396"/>
      <c r="C16" s="234"/>
      <c r="D16" s="397"/>
      <c r="E16" s="4"/>
      <c r="F16" s="4"/>
    </row>
    <row r="17" spans="1:6">
      <c r="A17" s="393" t="s">
        <v>847</v>
      </c>
      <c r="B17" s="398"/>
      <c r="C17" s="235"/>
      <c r="D17" s="399"/>
      <c r="E17" s="4"/>
      <c r="F17" s="4"/>
    </row>
    <row r="18" spans="1:6">
      <c r="A18" s="394" t="s">
        <v>843</v>
      </c>
      <c r="B18" s="396"/>
      <c r="C18" s="234"/>
      <c r="D18" s="397"/>
      <c r="E18" s="4"/>
      <c r="F18" s="4"/>
    </row>
    <row r="19" spans="1:6">
      <c r="A19" s="394" t="s">
        <v>844</v>
      </c>
      <c r="B19" s="396"/>
      <c r="C19" s="234"/>
      <c r="D19" s="397"/>
      <c r="E19" s="4"/>
      <c r="F19" s="4"/>
    </row>
    <row r="20" spans="1:6">
      <c r="A20" s="394" t="s">
        <v>772</v>
      </c>
      <c r="B20" s="396"/>
      <c r="C20" s="234"/>
      <c r="D20" s="397"/>
      <c r="E20" s="4"/>
      <c r="F20" s="4"/>
    </row>
    <row r="21" spans="1:6">
      <c r="A21" s="393" t="s">
        <v>845</v>
      </c>
      <c r="B21" s="398"/>
      <c r="C21" s="235"/>
      <c r="D21" s="399"/>
      <c r="E21" s="4"/>
      <c r="F21" s="4"/>
    </row>
    <row r="22" spans="1:6">
      <c r="A22" s="394" t="s">
        <v>773</v>
      </c>
      <c r="B22" s="396"/>
      <c r="C22" s="234"/>
      <c r="D22" s="397"/>
      <c r="E22" s="4"/>
      <c r="F22" s="4"/>
    </row>
    <row r="23" spans="1:6" ht="30">
      <c r="A23" s="394" t="s">
        <v>774</v>
      </c>
      <c r="B23" s="396"/>
      <c r="C23" s="234"/>
      <c r="D23" s="397"/>
      <c r="E23" s="4"/>
      <c r="F23" s="4"/>
    </row>
    <row r="24" spans="1:6">
      <c r="A24" s="393" t="s">
        <v>872</v>
      </c>
      <c r="B24" s="398"/>
      <c r="C24" s="235"/>
      <c r="D24" s="399"/>
      <c r="E24" s="4"/>
      <c r="F24" s="4"/>
    </row>
    <row r="25" spans="1:6">
      <c r="A25" s="393" t="s">
        <v>848</v>
      </c>
      <c r="B25" s="398"/>
      <c r="C25" s="235"/>
      <c r="D25" s="399"/>
      <c r="E25" s="4"/>
      <c r="F25" s="4"/>
    </row>
    <row r="26" spans="1:6">
      <c r="A26" s="394" t="s">
        <v>775</v>
      </c>
      <c r="B26" s="396"/>
      <c r="C26" s="234"/>
      <c r="D26" s="397"/>
      <c r="E26" s="4"/>
      <c r="F26" s="4"/>
    </row>
    <row r="27" spans="1:6">
      <c r="A27" s="394" t="s">
        <v>776</v>
      </c>
      <c r="B27" s="396"/>
      <c r="C27" s="234"/>
      <c r="D27" s="397"/>
      <c r="E27" s="4"/>
      <c r="F27" s="4"/>
    </row>
    <row r="28" spans="1:6">
      <c r="A28" s="394" t="s">
        <v>777</v>
      </c>
      <c r="B28" s="396"/>
      <c r="C28" s="234"/>
      <c r="D28" s="397"/>
      <c r="E28" s="4"/>
      <c r="F28" s="4"/>
    </row>
    <row r="29" spans="1:6">
      <c r="A29" s="394" t="s">
        <v>778</v>
      </c>
      <c r="B29" s="396"/>
      <c r="C29" s="234"/>
      <c r="D29" s="397"/>
      <c r="E29" s="4"/>
      <c r="F29" s="4"/>
    </row>
    <row r="30" spans="1:6">
      <c r="A30" s="394" t="s">
        <v>779</v>
      </c>
      <c r="B30" s="396"/>
      <c r="C30" s="234"/>
      <c r="D30" s="397"/>
      <c r="E30" s="4"/>
      <c r="F30" s="4"/>
    </row>
    <row r="31" spans="1:6">
      <c r="A31" s="393" t="s">
        <v>873</v>
      </c>
      <c r="B31" s="398"/>
      <c r="C31" s="235"/>
      <c r="D31" s="399"/>
      <c r="E31" s="4"/>
      <c r="F31" s="4"/>
    </row>
    <row r="32" spans="1:6">
      <c r="A32" s="394" t="s">
        <v>780</v>
      </c>
      <c r="B32" s="396"/>
      <c r="C32" s="234"/>
      <c r="D32" s="397"/>
      <c r="E32" s="4"/>
      <c r="F32" s="4"/>
    </row>
    <row r="33" spans="1:6">
      <c r="A33" s="394" t="s">
        <v>849</v>
      </c>
      <c r="B33" s="396"/>
      <c r="C33" s="234"/>
      <c r="D33" s="397"/>
      <c r="E33" s="4"/>
      <c r="F33" s="4"/>
    </row>
    <row r="34" spans="1:6">
      <c r="A34" s="394" t="s">
        <v>781</v>
      </c>
      <c r="B34" s="396"/>
      <c r="C34" s="234"/>
      <c r="D34" s="397"/>
      <c r="E34" s="4"/>
      <c r="F34" s="4"/>
    </row>
    <row r="35" spans="1:6">
      <c r="A35" s="394" t="s">
        <v>782</v>
      </c>
      <c r="B35" s="396"/>
      <c r="C35" s="234"/>
      <c r="D35" s="397"/>
      <c r="E35" s="4"/>
      <c r="F35" s="4"/>
    </row>
    <row r="36" spans="1:6">
      <c r="A36" s="394" t="s">
        <v>783</v>
      </c>
      <c r="B36" s="396"/>
      <c r="C36" s="234"/>
      <c r="D36" s="397"/>
      <c r="E36" s="4"/>
      <c r="F36" s="4"/>
    </row>
    <row r="37" spans="1:6">
      <c r="A37" s="394" t="s">
        <v>784</v>
      </c>
      <c r="B37" s="396"/>
      <c r="C37" s="234"/>
      <c r="D37" s="397"/>
      <c r="E37" s="4"/>
      <c r="F37" s="4"/>
    </row>
    <row r="38" spans="1:6">
      <c r="A38" s="394" t="s">
        <v>785</v>
      </c>
      <c r="B38" s="396"/>
      <c r="C38" s="234"/>
      <c r="D38" s="397"/>
      <c r="E38" s="4"/>
      <c r="F38" s="4"/>
    </row>
    <row r="39" spans="1:6">
      <c r="A39" s="393" t="s">
        <v>850</v>
      </c>
      <c r="B39" s="398"/>
      <c r="C39" s="235"/>
      <c r="D39" s="399"/>
      <c r="E39" s="4"/>
      <c r="F39" s="4"/>
    </row>
    <row r="40" spans="1:6">
      <c r="A40" s="393" t="s">
        <v>874</v>
      </c>
      <c r="B40" s="398"/>
      <c r="C40" s="235"/>
      <c r="D40" s="399"/>
      <c r="E40" s="4"/>
      <c r="F40" s="4"/>
    </row>
    <row r="41" spans="1:6">
      <c r="A41" s="394" t="s">
        <v>786</v>
      </c>
      <c r="B41" s="396"/>
      <c r="C41" s="234"/>
      <c r="D41" s="397"/>
      <c r="E41" s="4"/>
      <c r="F41" s="4"/>
    </row>
    <row r="42" spans="1:6">
      <c r="A42" s="394" t="s">
        <v>787</v>
      </c>
      <c r="B42" s="396">
        <v>0</v>
      </c>
      <c r="C42" s="234"/>
      <c r="D42" s="397">
        <v>2</v>
      </c>
      <c r="E42" s="4"/>
      <c r="F42" s="4"/>
    </row>
    <row r="43" spans="1:6">
      <c r="A43" s="394" t="s">
        <v>788</v>
      </c>
      <c r="B43" s="396">
        <v>16</v>
      </c>
      <c r="C43" s="234"/>
      <c r="D43" s="397">
        <v>59</v>
      </c>
      <c r="E43" s="4"/>
      <c r="F43" s="4"/>
    </row>
    <row r="44" spans="1:6">
      <c r="A44" s="394" t="s">
        <v>789</v>
      </c>
      <c r="B44" s="396"/>
      <c r="C44" s="234"/>
      <c r="D44" s="397"/>
      <c r="E44" s="4"/>
      <c r="F44" s="4"/>
    </row>
    <row r="45" spans="1:6">
      <c r="A45" s="394" t="s">
        <v>790</v>
      </c>
      <c r="B45" s="396"/>
      <c r="C45" s="234"/>
      <c r="D45" s="397"/>
      <c r="E45" s="4"/>
      <c r="F45" s="4"/>
    </row>
    <row r="46" spans="1:6">
      <c r="A46" s="393" t="s">
        <v>851</v>
      </c>
      <c r="B46" s="398">
        <v>16</v>
      </c>
      <c r="C46" s="235"/>
      <c r="D46" s="399">
        <f>D42+D43</f>
        <v>61</v>
      </c>
      <c r="E46" s="4"/>
      <c r="F46" s="4"/>
    </row>
    <row r="47" spans="1:6" ht="30">
      <c r="A47" s="394" t="s">
        <v>875</v>
      </c>
      <c r="B47" s="396"/>
      <c r="C47" s="234"/>
      <c r="D47" s="397"/>
      <c r="E47" s="4"/>
      <c r="F47" s="4"/>
    </row>
    <row r="48" spans="1:6" ht="30">
      <c r="A48" s="394" t="s">
        <v>876</v>
      </c>
      <c r="B48" s="396"/>
      <c r="C48" s="234"/>
      <c r="D48" s="397"/>
      <c r="E48" s="4"/>
      <c r="F48" s="4"/>
    </row>
    <row r="49" spans="1:6" ht="30">
      <c r="A49" s="394" t="s">
        <v>791</v>
      </c>
      <c r="B49" s="396"/>
      <c r="C49" s="234"/>
      <c r="D49" s="397"/>
      <c r="E49" s="4"/>
      <c r="F49" s="4"/>
    </row>
    <row r="50" spans="1:6">
      <c r="A50" s="394" t="s">
        <v>792</v>
      </c>
      <c r="B50" s="396"/>
      <c r="C50" s="234"/>
      <c r="D50" s="397"/>
      <c r="E50" s="4"/>
      <c r="F50" s="4"/>
    </row>
    <row r="51" spans="1:6" ht="30">
      <c r="A51" s="394" t="s">
        <v>793</v>
      </c>
      <c r="B51" s="396"/>
      <c r="C51" s="234"/>
      <c r="D51" s="397"/>
      <c r="E51" s="4"/>
      <c r="F51" s="4"/>
    </row>
    <row r="52" spans="1:6" ht="30">
      <c r="A52" s="394" t="s">
        <v>877</v>
      </c>
      <c r="B52" s="396"/>
      <c r="C52" s="234"/>
      <c r="D52" s="397"/>
      <c r="E52" s="4"/>
      <c r="F52" s="4"/>
    </row>
    <row r="53" spans="1:6" ht="30">
      <c r="A53" s="394" t="s">
        <v>0</v>
      </c>
      <c r="B53" s="396"/>
      <c r="C53" s="234"/>
      <c r="D53" s="397"/>
      <c r="E53" s="4"/>
      <c r="F53" s="4"/>
    </row>
    <row r="54" spans="1:6" ht="30">
      <c r="A54" s="394" t="s">
        <v>1</v>
      </c>
      <c r="B54" s="396"/>
      <c r="C54" s="234"/>
      <c r="D54" s="397"/>
      <c r="E54" s="4"/>
      <c r="F54" s="4"/>
    </row>
    <row r="55" spans="1:6">
      <c r="A55" s="393" t="s">
        <v>2</v>
      </c>
      <c r="B55" s="398"/>
      <c r="C55" s="235"/>
      <c r="D55" s="399"/>
      <c r="E55" s="4"/>
      <c r="F55" s="4"/>
    </row>
    <row r="56" spans="1:6" ht="30">
      <c r="A56" s="394" t="s">
        <v>3</v>
      </c>
      <c r="B56" s="396"/>
      <c r="C56" s="234"/>
      <c r="D56" s="397"/>
      <c r="E56" s="4"/>
      <c r="F56" s="4"/>
    </row>
    <row r="57" spans="1:6" ht="30">
      <c r="A57" s="394" t="s">
        <v>7</v>
      </c>
      <c r="B57" s="396"/>
      <c r="C57" s="234"/>
      <c r="D57" s="397"/>
      <c r="E57" s="4"/>
      <c r="F57" s="4"/>
    </row>
    <row r="58" spans="1:6" ht="30">
      <c r="A58" s="394" t="s">
        <v>794</v>
      </c>
      <c r="B58" s="396"/>
      <c r="C58" s="234"/>
      <c r="D58" s="397"/>
      <c r="E58" s="4"/>
      <c r="F58" s="4"/>
    </row>
    <row r="59" spans="1:6" ht="30">
      <c r="A59" s="394" t="s">
        <v>795</v>
      </c>
      <c r="B59" s="396"/>
      <c r="C59" s="234"/>
      <c r="D59" s="397"/>
      <c r="E59" s="4"/>
      <c r="F59" s="4"/>
    </row>
    <row r="60" spans="1:6" ht="30">
      <c r="A60" s="394" t="s">
        <v>796</v>
      </c>
      <c r="B60" s="396"/>
      <c r="C60" s="234"/>
      <c r="D60" s="397"/>
      <c r="E60" s="4"/>
      <c r="F60" s="4"/>
    </row>
    <row r="61" spans="1:6" ht="30">
      <c r="A61" s="394" t="s">
        <v>6</v>
      </c>
      <c r="B61" s="396"/>
      <c r="C61" s="234"/>
      <c r="D61" s="397"/>
      <c r="E61" s="4"/>
      <c r="F61" s="4"/>
    </row>
    <row r="62" spans="1:6" ht="30">
      <c r="A62" s="394" t="s">
        <v>5</v>
      </c>
      <c r="B62" s="396"/>
      <c r="C62" s="234"/>
      <c r="D62" s="397"/>
      <c r="E62" s="4"/>
      <c r="F62" s="4"/>
    </row>
    <row r="63" spans="1:6" ht="30">
      <c r="A63" s="394" t="s">
        <v>4</v>
      </c>
      <c r="B63" s="396"/>
      <c r="C63" s="234"/>
      <c r="D63" s="397"/>
      <c r="E63" s="4"/>
      <c r="F63" s="4"/>
    </row>
    <row r="64" spans="1:6">
      <c r="A64" s="393" t="s">
        <v>852</v>
      </c>
      <c r="B64" s="398"/>
      <c r="C64" s="235"/>
      <c r="D64" s="399"/>
      <c r="E64" s="4"/>
      <c r="F64" s="4"/>
    </row>
    <row r="65" spans="1:6">
      <c r="A65" s="394" t="s">
        <v>853</v>
      </c>
      <c r="B65" s="396"/>
      <c r="C65" s="234"/>
      <c r="D65" s="397"/>
      <c r="E65" s="4"/>
      <c r="F65" s="4"/>
    </row>
    <row r="66" spans="1:6">
      <c r="A66" s="394" t="s">
        <v>797</v>
      </c>
      <c r="B66" s="396"/>
      <c r="C66" s="234"/>
      <c r="D66" s="397"/>
      <c r="E66" s="4"/>
      <c r="F66" s="4"/>
    </row>
    <row r="67" spans="1:6">
      <c r="A67" s="394" t="s">
        <v>798</v>
      </c>
      <c r="B67" s="396"/>
      <c r="C67" s="234"/>
      <c r="D67" s="397"/>
      <c r="E67" s="4"/>
      <c r="F67" s="4"/>
    </row>
    <row r="68" spans="1:6">
      <c r="A68" s="394" t="s">
        <v>799</v>
      </c>
      <c r="B68" s="396"/>
      <c r="C68" s="234"/>
      <c r="D68" s="397"/>
      <c r="E68" s="4"/>
      <c r="F68" s="4"/>
    </row>
    <row r="69" spans="1:6">
      <c r="A69" s="394" t="s">
        <v>800</v>
      </c>
      <c r="B69" s="396"/>
      <c r="C69" s="234"/>
      <c r="D69" s="397"/>
      <c r="E69" s="4"/>
      <c r="F69" s="4"/>
    </row>
    <row r="70" spans="1:6">
      <c r="A70" s="394" t="s">
        <v>801</v>
      </c>
      <c r="B70" s="396"/>
      <c r="C70" s="234"/>
      <c r="D70" s="397"/>
      <c r="E70" s="4"/>
      <c r="F70" s="4"/>
    </row>
    <row r="71" spans="1:6" ht="30">
      <c r="A71" s="394" t="s">
        <v>802</v>
      </c>
      <c r="B71" s="396"/>
      <c r="C71" s="234"/>
      <c r="D71" s="397"/>
      <c r="E71" s="4"/>
      <c r="F71" s="4"/>
    </row>
    <row r="72" spans="1:6">
      <c r="A72" s="394" t="s">
        <v>803</v>
      </c>
      <c r="B72" s="396"/>
      <c r="C72" s="234"/>
      <c r="D72" s="397"/>
      <c r="E72" s="4"/>
      <c r="F72" s="4"/>
    </row>
    <row r="73" spans="1:6">
      <c r="A73" s="394" t="s">
        <v>804</v>
      </c>
      <c r="B73" s="396"/>
      <c r="C73" s="234"/>
      <c r="D73" s="397"/>
      <c r="E73" s="4"/>
      <c r="F73" s="4"/>
    </row>
    <row r="74" spans="1:6" ht="30">
      <c r="A74" s="394" t="s">
        <v>805</v>
      </c>
      <c r="B74" s="396"/>
      <c r="C74" s="234"/>
      <c r="D74" s="397"/>
      <c r="E74" s="4"/>
      <c r="F74" s="4"/>
    </row>
    <row r="75" spans="1:6" ht="30">
      <c r="A75" s="394" t="s">
        <v>806</v>
      </c>
      <c r="B75" s="396"/>
      <c r="C75" s="234"/>
      <c r="D75" s="397"/>
      <c r="E75" s="4"/>
      <c r="F75" s="4"/>
    </row>
    <row r="76" spans="1:6" ht="30">
      <c r="A76" s="394" t="s">
        <v>807</v>
      </c>
      <c r="B76" s="396"/>
      <c r="C76" s="234"/>
      <c r="D76" s="397"/>
      <c r="E76" s="4"/>
      <c r="F76" s="4"/>
    </row>
    <row r="77" spans="1:6">
      <c r="A77" s="393" t="s">
        <v>854</v>
      </c>
      <c r="B77" s="398"/>
      <c r="C77" s="235"/>
      <c r="D77" s="399"/>
      <c r="E77" s="4"/>
      <c r="F77" s="4"/>
    </row>
    <row r="78" spans="1:6">
      <c r="A78" s="393" t="s">
        <v>9</v>
      </c>
      <c r="B78" s="398"/>
      <c r="C78" s="235"/>
      <c r="D78" s="399"/>
      <c r="E78" s="4"/>
      <c r="F78" s="4"/>
    </row>
    <row r="79" spans="1:6">
      <c r="A79" s="393" t="s">
        <v>808</v>
      </c>
      <c r="B79" s="398"/>
      <c r="C79" s="235"/>
      <c r="D79" s="399"/>
      <c r="E79" s="4"/>
      <c r="F79" s="4"/>
    </row>
    <row r="80" spans="1:6">
      <c r="A80" s="394" t="s">
        <v>809</v>
      </c>
      <c r="B80" s="396"/>
      <c r="C80" s="234"/>
      <c r="D80" s="397"/>
      <c r="E80" s="4"/>
      <c r="F80" s="4"/>
    </row>
    <row r="81" spans="1:6">
      <c r="A81" s="394" t="s">
        <v>810</v>
      </c>
      <c r="B81" s="396"/>
      <c r="C81" s="234"/>
      <c r="D81" s="397"/>
      <c r="E81" s="4"/>
      <c r="F81" s="4"/>
    </row>
    <row r="82" spans="1:6">
      <c r="A82" s="394" t="s">
        <v>811</v>
      </c>
      <c r="B82" s="396"/>
      <c r="C82" s="234"/>
      <c r="D82" s="397"/>
      <c r="E82" s="4"/>
      <c r="F82" s="4"/>
    </row>
    <row r="83" spans="1:6">
      <c r="A83" s="393" t="s">
        <v>8</v>
      </c>
      <c r="B83" s="398"/>
      <c r="C83" s="235"/>
      <c r="D83" s="399"/>
      <c r="E83" s="4"/>
      <c r="F83" s="4"/>
    </row>
    <row r="84" spans="1:6">
      <c r="A84" s="395" t="s">
        <v>855</v>
      </c>
      <c r="B84" s="400">
        <v>16</v>
      </c>
      <c r="C84" s="236"/>
      <c r="D84" s="401">
        <f>D46</f>
        <v>61</v>
      </c>
      <c r="E84" s="4"/>
      <c r="F84" s="4"/>
    </row>
    <row r="85" spans="1:6">
      <c r="A85" s="393" t="s">
        <v>812</v>
      </c>
      <c r="B85" s="116"/>
      <c r="C85" s="94"/>
      <c r="D85" s="220"/>
      <c r="E85" s="4"/>
      <c r="F85" s="4"/>
    </row>
    <row r="86" spans="1:6">
      <c r="A86" s="394" t="s">
        <v>813</v>
      </c>
      <c r="B86" s="396"/>
      <c r="C86" s="234"/>
      <c r="D86" s="397"/>
      <c r="E86" s="4"/>
      <c r="F86" s="4"/>
    </row>
    <row r="87" spans="1:6">
      <c r="A87" s="394" t="s">
        <v>814</v>
      </c>
      <c r="B87" s="396"/>
      <c r="C87" s="234"/>
      <c r="D87" s="397"/>
      <c r="E87" s="4"/>
      <c r="F87" s="4"/>
    </row>
    <row r="88" spans="1:6">
      <c r="A88" s="394" t="s">
        <v>815</v>
      </c>
      <c r="B88" s="396">
        <v>80</v>
      </c>
      <c r="C88" s="234"/>
      <c r="D88" s="397">
        <v>80</v>
      </c>
      <c r="E88" s="4"/>
      <c r="F88" s="4"/>
    </row>
    <row r="89" spans="1:6">
      <c r="A89" s="394" t="s">
        <v>816</v>
      </c>
      <c r="B89" s="396"/>
      <c r="C89" s="234"/>
      <c r="D89" s="397">
        <v>-64</v>
      </c>
      <c r="E89" s="4"/>
      <c r="F89" s="4"/>
    </row>
    <row r="90" spans="1:6">
      <c r="A90" s="394" t="s">
        <v>817</v>
      </c>
      <c r="B90" s="396"/>
      <c r="C90" s="234"/>
      <c r="D90" s="397"/>
      <c r="E90" s="4"/>
      <c r="F90" s="4"/>
    </row>
    <row r="91" spans="1:6">
      <c r="A91" s="394" t="s">
        <v>818</v>
      </c>
      <c r="B91" s="396">
        <v>-64</v>
      </c>
      <c r="C91" s="234"/>
      <c r="D91" s="397">
        <v>45</v>
      </c>
      <c r="E91" s="4"/>
      <c r="F91" s="4"/>
    </row>
    <row r="92" spans="1:6">
      <c r="A92" s="393" t="s">
        <v>10</v>
      </c>
      <c r="B92" s="398">
        <v>16</v>
      </c>
      <c r="C92" s="235"/>
      <c r="D92" s="399">
        <f>D88+D89+D91</f>
        <v>61</v>
      </c>
      <c r="E92" s="4"/>
      <c r="F92" s="4"/>
    </row>
    <row r="93" spans="1:6" ht="30">
      <c r="A93" s="394" t="s">
        <v>819</v>
      </c>
      <c r="B93" s="396"/>
      <c r="C93" s="234"/>
      <c r="D93" s="397"/>
      <c r="E93" s="4"/>
      <c r="F93" s="4"/>
    </row>
    <row r="94" spans="1:6" ht="30">
      <c r="A94" s="394" t="s">
        <v>820</v>
      </c>
      <c r="B94" s="396"/>
      <c r="C94" s="234"/>
      <c r="D94" s="397"/>
      <c r="E94" s="4"/>
      <c r="F94" s="4"/>
    </row>
    <row r="95" spans="1:6" ht="30">
      <c r="A95" s="394" t="s">
        <v>821</v>
      </c>
      <c r="B95" s="396"/>
      <c r="C95" s="234"/>
      <c r="D95" s="397"/>
      <c r="E95" s="4"/>
      <c r="F95" s="4"/>
    </row>
    <row r="96" spans="1:6" ht="30">
      <c r="A96" s="394" t="s">
        <v>822</v>
      </c>
      <c r="B96" s="396"/>
      <c r="C96" s="234"/>
      <c r="D96" s="397"/>
      <c r="E96" s="4"/>
      <c r="F96" s="4"/>
    </row>
    <row r="97" spans="1:6" ht="30">
      <c r="A97" s="394" t="s">
        <v>11</v>
      </c>
      <c r="B97" s="396"/>
      <c r="C97" s="234"/>
      <c r="D97" s="397"/>
      <c r="E97" s="4"/>
      <c r="F97" s="4"/>
    </row>
    <row r="98" spans="1:6">
      <c r="A98" s="394" t="s">
        <v>823</v>
      </c>
      <c r="B98" s="396"/>
      <c r="C98" s="234"/>
      <c r="D98" s="397"/>
      <c r="E98" s="4"/>
      <c r="F98" s="4"/>
    </row>
    <row r="99" spans="1:6">
      <c r="A99" s="394" t="s">
        <v>824</v>
      </c>
      <c r="B99" s="396"/>
      <c r="C99" s="234"/>
      <c r="D99" s="397"/>
      <c r="E99" s="4"/>
      <c r="F99" s="4"/>
    </row>
    <row r="100" spans="1:6" ht="30">
      <c r="A100" s="394" t="s">
        <v>12</v>
      </c>
      <c r="B100" s="396"/>
      <c r="C100" s="234"/>
      <c r="D100" s="397"/>
      <c r="E100" s="4"/>
      <c r="F100" s="4"/>
    </row>
    <row r="101" spans="1:6" ht="30">
      <c r="A101" s="394" t="s">
        <v>13</v>
      </c>
      <c r="B101" s="396"/>
      <c r="C101" s="234"/>
      <c r="D101" s="397"/>
      <c r="E101" s="4"/>
      <c r="F101" s="4"/>
    </row>
    <row r="102" spans="1:6">
      <c r="A102" s="393" t="s">
        <v>856</v>
      </c>
      <c r="B102" s="398"/>
      <c r="C102" s="235"/>
      <c r="D102" s="399"/>
      <c r="E102" s="4"/>
      <c r="F102" s="4"/>
    </row>
    <row r="103" spans="1:6" ht="30">
      <c r="A103" s="394" t="s">
        <v>825</v>
      </c>
      <c r="B103" s="396"/>
      <c r="C103" s="234"/>
      <c r="D103" s="397"/>
      <c r="E103" s="4"/>
      <c r="F103" s="4"/>
    </row>
    <row r="104" spans="1:6" ht="30">
      <c r="A104" s="394" t="s">
        <v>826</v>
      </c>
      <c r="B104" s="396"/>
      <c r="C104" s="234"/>
      <c r="D104" s="397"/>
      <c r="E104" s="4"/>
      <c r="F104" s="4"/>
    </row>
    <row r="105" spans="1:6" ht="30">
      <c r="A105" s="394" t="s">
        <v>827</v>
      </c>
      <c r="B105" s="396"/>
      <c r="C105" s="234"/>
      <c r="D105" s="397"/>
      <c r="E105" s="4"/>
      <c r="F105" s="4"/>
    </row>
    <row r="106" spans="1:6" ht="30">
      <c r="A106" s="394" t="s">
        <v>828</v>
      </c>
      <c r="B106" s="396"/>
      <c r="C106" s="234"/>
      <c r="D106" s="397"/>
      <c r="E106" s="4"/>
      <c r="F106" s="4"/>
    </row>
    <row r="107" spans="1:6" ht="30">
      <c r="A107" s="394" t="s">
        <v>14</v>
      </c>
      <c r="B107" s="396"/>
      <c r="C107" s="234"/>
      <c r="D107" s="397"/>
      <c r="E107" s="4"/>
      <c r="F107" s="4"/>
    </row>
    <row r="108" spans="1:6" ht="30">
      <c r="A108" s="394" t="s">
        <v>829</v>
      </c>
      <c r="B108" s="396"/>
      <c r="C108" s="234"/>
      <c r="D108" s="397"/>
      <c r="E108" s="4"/>
      <c r="F108" s="4"/>
    </row>
    <row r="109" spans="1:6" ht="30">
      <c r="A109" s="394" t="s">
        <v>830</v>
      </c>
      <c r="B109" s="396"/>
      <c r="C109" s="234"/>
      <c r="D109" s="397"/>
      <c r="E109" s="4"/>
      <c r="F109" s="4"/>
    </row>
    <row r="110" spans="1:6" ht="30">
      <c r="A110" s="394" t="s">
        <v>15</v>
      </c>
      <c r="B110" s="396"/>
      <c r="C110" s="234"/>
      <c r="D110" s="397"/>
      <c r="E110" s="4"/>
      <c r="F110" s="4"/>
    </row>
    <row r="111" spans="1:6" ht="30">
      <c r="A111" s="394" t="s">
        <v>16</v>
      </c>
      <c r="B111" s="396"/>
      <c r="C111" s="234"/>
      <c r="D111" s="397"/>
      <c r="E111" s="4"/>
      <c r="F111" s="4"/>
    </row>
    <row r="112" spans="1:6">
      <c r="A112" s="393" t="s">
        <v>857</v>
      </c>
      <c r="B112" s="398"/>
      <c r="C112" s="235"/>
      <c r="D112" s="399"/>
      <c r="E112" s="4"/>
      <c r="F112" s="4"/>
    </row>
    <row r="113" spans="1:6">
      <c r="A113" s="394" t="s">
        <v>831</v>
      </c>
      <c r="B113" s="396"/>
      <c r="C113" s="234"/>
      <c r="D113" s="397"/>
      <c r="E113" s="4"/>
      <c r="F113" s="4"/>
    </row>
    <row r="114" spans="1:6" ht="30">
      <c r="A114" s="394" t="s">
        <v>832</v>
      </c>
      <c r="B114" s="396"/>
      <c r="C114" s="234"/>
      <c r="D114" s="397"/>
      <c r="E114" s="4"/>
      <c r="F114" s="4"/>
    </row>
    <row r="115" spans="1:6">
      <c r="A115" s="394" t="s">
        <v>833</v>
      </c>
      <c r="B115" s="396"/>
      <c r="C115" s="234"/>
      <c r="D115" s="397"/>
      <c r="E115" s="4"/>
      <c r="F115" s="4"/>
    </row>
    <row r="116" spans="1:6">
      <c r="A116" s="394" t="s">
        <v>834</v>
      </c>
      <c r="B116" s="396"/>
      <c r="C116" s="234"/>
      <c r="D116" s="397"/>
      <c r="E116" s="4"/>
      <c r="F116" s="4"/>
    </row>
    <row r="117" spans="1:6" ht="30">
      <c r="A117" s="394" t="s">
        <v>835</v>
      </c>
      <c r="B117" s="396"/>
      <c r="C117" s="234"/>
      <c r="D117" s="397"/>
      <c r="E117" s="4"/>
      <c r="F117" s="4"/>
    </row>
    <row r="118" spans="1:6" ht="30">
      <c r="A118" s="394" t="s">
        <v>836</v>
      </c>
      <c r="B118" s="396"/>
      <c r="C118" s="234"/>
      <c r="D118" s="397"/>
      <c r="E118" s="4"/>
      <c r="F118" s="4"/>
    </row>
    <row r="119" spans="1:6" ht="30">
      <c r="A119" s="394" t="s">
        <v>837</v>
      </c>
      <c r="B119" s="396"/>
      <c r="C119" s="234"/>
      <c r="D119" s="397"/>
      <c r="E119" s="4"/>
      <c r="F119" s="4"/>
    </row>
    <row r="120" spans="1:6">
      <c r="A120" s="393" t="s">
        <v>17</v>
      </c>
      <c r="B120" s="396"/>
      <c r="C120" s="234"/>
      <c r="D120" s="397"/>
      <c r="E120" s="4"/>
      <c r="F120" s="4"/>
    </row>
    <row r="121" spans="1:6">
      <c r="A121" s="393" t="s">
        <v>858</v>
      </c>
      <c r="B121" s="398"/>
      <c r="C121" s="235"/>
      <c r="D121" s="399"/>
      <c r="E121" s="4"/>
      <c r="F121" s="4"/>
    </row>
    <row r="122" spans="1:6">
      <c r="A122" s="393" t="s">
        <v>838</v>
      </c>
      <c r="B122" s="398"/>
      <c r="C122" s="235"/>
      <c r="D122" s="399"/>
      <c r="E122" s="4"/>
      <c r="F122" s="4"/>
    </row>
    <row r="123" spans="1:6" ht="25.5">
      <c r="A123" s="393" t="s">
        <v>839</v>
      </c>
      <c r="B123" s="398"/>
      <c r="C123" s="235"/>
      <c r="D123" s="399"/>
      <c r="E123" s="4"/>
      <c r="F123" s="4"/>
    </row>
    <row r="124" spans="1:6">
      <c r="A124" s="394" t="s">
        <v>840</v>
      </c>
      <c r="B124" s="396"/>
      <c r="C124" s="234"/>
      <c r="D124" s="397"/>
      <c r="E124" s="4"/>
      <c r="F124" s="4"/>
    </row>
    <row r="125" spans="1:6">
      <c r="A125" s="394" t="s">
        <v>841</v>
      </c>
      <c r="B125" s="396"/>
      <c r="C125" s="234"/>
      <c r="D125" s="397"/>
      <c r="E125" s="4"/>
      <c r="F125" s="4"/>
    </row>
    <row r="126" spans="1:6">
      <c r="A126" s="394" t="s">
        <v>842</v>
      </c>
      <c r="B126" s="396"/>
      <c r="C126" s="234"/>
      <c r="D126" s="397"/>
      <c r="E126" s="4"/>
      <c r="F126" s="4"/>
    </row>
    <row r="127" spans="1:6">
      <c r="A127" s="393" t="s">
        <v>18</v>
      </c>
      <c r="B127" s="398"/>
      <c r="C127" s="235"/>
      <c r="D127" s="399"/>
      <c r="E127" s="4"/>
      <c r="F127" s="4"/>
    </row>
    <row r="128" spans="1:6">
      <c r="A128" s="395" t="s">
        <v>19</v>
      </c>
      <c r="B128" s="400">
        <v>16</v>
      </c>
      <c r="C128" s="236"/>
      <c r="D128" s="401">
        <f>D92</f>
        <v>61</v>
      </c>
      <c r="E128" s="4"/>
      <c r="F128" s="4"/>
    </row>
    <row r="129" spans="1:6">
      <c r="A129" s="4"/>
      <c r="B129" s="4"/>
      <c r="C129" s="4"/>
      <c r="D129" s="4"/>
      <c r="E129" s="4"/>
      <c r="F129" s="4"/>
    </row>
    <row r="130" spans="1:6">
      <c r="A130" s="4"/>
      <c r="B130" s="4"/>
      <c r="C130" s="4"/>
      <c r="D130" s="4"/>
      <c r="E130" s="4"/>
      <c r="F130" s="4"/>
    </row>
    <row r="131" spans="1:6">
      <c r="A131" s="4"/>
      <c r="B131" s="4"/>
      <c r="C131" s="4"/>
      <c r="D131" s="4"/>
      <c r="E131" s="4"/>
      <c r="F131" s="4"/>
    </row>
    <row r="132" spans="1:6">
      <c r="A132" s="4"/>
      <c r="B132" s="4"/>
      <c r="C132" s="4"/>
      <c r="D132" s="4"/>
      <c r="E132" s="4"/>
      <c r="F132" s="4"/>
    </row>
    <row r="133" spans="1:6">
      <c r="A133" s="4"/>
      <c r="B133" s="4"/>
      <c r="C133" s="4"/>
      <c r="D133" s="4"/>
      <c r="E133" s="4"/>
      <c r="F133" s="4"/>
    </row>
    <row r="134" spans="1:6">
      <c r="A134" s="4"/>
      <c r="B134" s="4"/>
      <c r="C134" s="4"/>
      <c r="D134" s="4"/>
      <c r="E134" s="4"/>
      <c r="F134" s="4"/>
    </row>
    <row r="135" spans="1:6">
      <c r="A135" s="4"/>
      <c r="B135" s="4"/>
      <c r="C135" s="4"/>
      <c r="D135" s="4"/>
      <c r="E135" s="4"/>
      <c r="F135" s="4"/>
    </row>
    <row r="136" spans="1:6">
      <c r="A136" s="4"/>
      <c r="B136" s="4"/>
      <c r="C136" s="4"/>
      <c r="D136" s="4"/>
      <c r="E136" s="4"/>
      <c r="F136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80"/>
  <sheetViews>
    <sheetView workbookViewId="0">
      <selection sqref="A1:D1"/>
    </sheetView>
  </sheetViews>
  <sheetFormatPr defaultRowHeight="15"/>
  <cols>
    <col min="1" max="1" width="67.140625" customWidth="1"/>
    <col min="2" max="2" width="16.28515625" customWidth="1"/>
    <col min="3" max="3" width="15.85546875" customWidth="1"/>
    <col min="4" max="4" width="14.7109375" customWidth="1"/>
  </cols>
  <sheetData>
    <row r="1" spans="1:5">
      <c r="A1" s="438" t="s">
        <v>486</v>
      </c>
      <c r="B1" s="438"/>
      <c r="C1" s="438"/>
      <c r="D1" s="438"/>
    </row>
    <row r="2" spans="1:5" ht="27.75" customHeight="1">
      <c r="A2" s="477" t="s">
        <v>737</v>
      </c>
      <c r="B2" s="478"/>
      <c r="C2" s="478"/>
      <c r="D2" s="440"/>
    </row>
    <row r="3" spans="1:5" ht="23.25" customHeight="1">
      <c r="A3" s="436" t="s">
        <v>62</v>
      </c>
      <c r="B3" s="478"/>
      <c r="C3" s="478"/>
      <c r="D3" s="440"/>
    </row>
    <row r="5" spans="1:5">
      <c r="A5" s="52" t="s">
        <v>690</v>
      </c>
      <c r="B5" s="414" t="s">
        <v>82</v>
      </c>
      <c r="C5" s="347" t="s">
        <v>447</v>
      </c>
      <c r="D5" s="347" t="s">
        <v>750</v>
      </c>
      <c r="E5" s="4"/>
    </row>
    <row r="6" spans="1:5">
      <c r="A6" s="67" t="s">
        <v>63</v>
      </c>
      <c r="B6" s="404">
        <v>62560</v>
      </c>
      <c r="C6" s="342">
        <v>0</v>
      </c>
      <c r="D6" s="405">
        <f>B6+C6</f>
        <v>62560</v>
      </c>
      <c r="E6" s="4"/>
    </row>
    <row r="7" spans="1:5">
      <c r="A7" s="67" t="s">
        <v>64</v>
      </c>
      <c r="B7" s="404">
        <v>44271</v>
      </c>
      <c r="C7" s="342">
        <v>17400</v>
      </c>
      <c r="D7" s="405">
        <f t="shared" ref="D7:D25" si="0">B7+C7</f>
        <v>61671</v>
      </c>
      <c r="E7" s="4"/>
    </row>
    <row r="8" spans="1:5">
      <c r="A8" s="68" t="s">
        <v>65</v>
      </c>
      <c r="B8" s="406">
        <f>B6-B7</f>
        <v>18289</v>
      </c>
      <c r="C8" s="407">
        <f>C6-C7</f>
        <v>-17400</v>
      </c>
      <c r="D8" s="408">
        <f t="shared" si="0"/>
        <v>889</v>
      </c>
      <c r="E8" s="4"/>
    </row>
    <row r="9" spans="1:5">
      <c r="A9" s="67" t="s">
        <v>66</v>
      </c>
      <c r="B9" s="404">
        <v>13063</v>
      </c>
      <c r="C9" s="342">
        <v>17461</v>
      </c>
      <c r="D9" s="405">
        <f t="shared" si="0"/>
        <v>30524</v>
      </c>
      <c r="E9" s="4"/>
    </row>
    <row r="10" spans="1:5">
      <c r="A10" s="67" t="s">
        <v>67</v>
      </c>
      <c r="B10" s="404">
        <v>18650</v>
      </c>
      <c r="C10" s="342">
        <v>0</v>
      </c>
      <c r="D10" s="405">
        <f t="shared" si="0"/>
        <v>18650</v>
      </c>
      <c r="E10" s="4"/>
    </row>
    <row r="11" spans="1:5">
      <c r="A11" s="68" t="s">
        <v>68</v>
      </c>
      <c r="B11" s="406">
        <f>B9-B10</f>
        <v>-5587</v>
      </c>
      <c r="C11" s="407">
        <f>C9+C10</f>
        <v>17461</v>
      </c>
      <c r="D11" s="408">
        <f t="shared" si="0"/>
        <v>11874</v>
      </c>
      <c r="E11" s="4"/>
    </row>
    <row r="12" spans="1:5">
      <c r="A12" s="84" t="s">
        <v>69</v>
      </c>
      <c r="B12" s="409">
        <f>B8+B11</f>
        <v>12702</v>
      </c>
      <c r="C12" s="410">
        <f>C8+C11</f>
        <v>61</v>
      </c>
      <c r="D12" s="431">
        <f t="shared" si="0"/>
        <v>12763</v>
      </c>
      <c r="E12" s="4"/>
    </row>
    <row r="13" spans="1:5">
      <c r="A13" s="67" t="s">
        <v>70</v>
      </c>
      <c r="B13" s="404">
        <v>0</v>
      </c>
      <c r="C13" s="342">
        <v>0</v>
      </c>
      <c r="D13" s="405">
        <f t="shared" si="0"/>
        <v>0</v>
      </c>
      <c r="E13" s="4"/>
    </row>
    <row r="14" spans="1:5">
      <c r="A14" s="67" t="s">
        <v>71</v>
      </c>
      <c r="B14" s="404">
        <v>0</v>
      </c>
      <c r="C14" s="342">
        <v>0</v>
      </c>
      <c r="D14" s="405">
        <f t="shared" si="0"/>
        <v>0</v>
      </c>
      <c r="E14" s="4"/>
    </row>
    <row r="15" spans="1:5" ht="25.5">
      <c r="A15" s="68" t="s">
        <v>72</v>
      </c>
      <c r="B15" s="406">
        <v>0</v>
      </c>
      <c r="C15" s="407">
        <v>0</v>
      </c>
      <c r="D15" s="405">
        <f t="shared" si="0"/>
        <v>0</v>
      </c>
      <c r="E15" s="4"/>
    </row>
    <row r="16" spans="1:5">
      <c r="A16" s="67" t="s">
        <v>73</v>
      </c>
      <c r="B16" s="404">
        <v>0</v>
      </c>
      <c r="C16" s="342">
        <v>0</v>
      </c>
      <c r="D16" s="405">
        <f t="shared" si="0"/>
        <v>0</v>
      </c>
      <c r="E16" s="4"/>
    </row>
    <row r="17" spans="1:5">
      <c r="A17" s="67" t="s">
        <v>74</v>
      </c>
      <c r="B17" s="404">
        <v>0</v>
      </c>
      <c r="C17" s="342">
        <v>0</v>
      </c>
      <c r="D17" s="405">
        <f t="shared" si="0"/>
        <v>0</v>
      </c>
      <c r="E17" s="4"/>
    </row>
    <row r="18" spans="1:5" ht="25.5">
      <c r="A18" s="68" t="s">
        <v>75</v>
      </c>
      <c r="B18" s="406">
        <v>0</v>
      </c>
      <c r="C18" s="407">
        <v>0</v>
      </c>
      <c r="D18" s="408">
        <f t="shared" si="0"/>
        <v>0</v>
      </c>
      <c r="E18" s="4"/>
    </row>
    <row r="19" spans="1:5">
      <c r="A19" s="88" t="s">
        <v>76</v>
      </c>
      <c r="B19" s="411">
        <v>0</v>
      </c>
      <c r="C19" s="412">
        <v>0</v>
      </c>
      <c r="D19" s="432">
        <f t="shared" si="0"/>
        <v>0</v>
      </c>
      <c r="E19" s="4"/>
    </row>
    <row r="20" spans="1:5">
      <c r="A20" s="68" t="s">
        <v>77</v>
      </c>
      <c r="B20" s="406">
        <f>B12</f>
        <v>12702</v>
      </c>
      <c r="C20" s="407">
        <f>C12</f>
        <v>61</v>
      </c>
      <c r="D20" s="408">
        <f t="shared" si="0"/>
        <v>12763</v>
      </c>
      <c r="E20" s="4"/>
    </row>
    <row r="21" spans="1:5" ht="25.5">
      <c r="A21" s="84" t="s">
        <v>78</v>
      </c>
      <c r="B21" s="409">
        <v>0</v>
      </c>
      <c r="C21" s="410">
        <v>0</v>
      </c>
      <c r="D21" s="431">
        <f t="shared" si="0"/>
        <v>0</v>
      </c>
      <c r="E21" s="4"/>
    </row>
    <row r="22" spans="1:5">
      <c r="A22" s="84" t="s">
        <v>79</v>
      </c>
      <c r="B22" s="409">
        <f>B20</f>
        <v>12702</v>
      </c>
      <c r="C22" s="410">
        <f>C20</f>
        <v>61</v>
      </c>
      <c r="D22" s="431">
        <f t="shared" si="0"/>
        <v>12763</v>
      </c>
      <c r="E22" s="4"/>
    </row>
    <row r="23" spans="1:5" ht="25.5">
      <c r="A23" s="88" t="s">
        <v>80</v>
      </c>
      <c r="B23" s="411">
        <v>0</v>
      </c>
      <c r="C23" s="412">
        <v>0</v>
      </c>
      <c r="D23" s="432">
        <f t="shared" si="0"/>
        <v>0</v>
      </c>
      <c r="E23" s="4"/>
    </row>
    <row r="24" spans="1:5" ht="25.5">
      <c r="A24" s="88" t="s">
        <v>81</v>
      </c>
      <c r="B24" s="411">
        <v>0</v>
      </c>
      <c r="C24" s="412">
        <v>0</v>
      </c>
      <c r="D24" s="432">
        <f t="shared" si="0"/>
        <v>0</v>
      </c>
      <c r="E24" s="4"/>
    </row>
    <row r="25" spans="1:5" ht="27" customHeight="1">
      <c r="A25" s="89" t="s">
        <v>83</v>
      </c>
      <c r="B25" s="413">
        <v>0</v>
      </c>
      <c r="C25" s="413">
        <v>0</v>
      </c>
      <c r="D25" s="433">
        <f t="shared" si="0"/>
        <v>0</v>
      </c>
      <c r="E25" s="4"/>
    </row>
    <row r="26" spans="1:5">
      <c r="A26" s="4"/>
      <c r="B26" s="4"/>
      <c r="C26" s="4"/>
      <c r="D26" s="4"/>
      <c r="E26" s="4"/>
    </row>
    <row r="27" spans="1:5">
      <c r="A27" s="4"/>
      <c r="B27" s="4"/>
      <c r="C27" s="4"/>
      <c r="D27" s="4"/>
      <c r="E27" s="4"/>
    </row>
    <row r="28" spans="1:5">
      <c r="A28" s="4"/>
      <c r="B28" s="4"/>
      <c r="C28" s="4"/>
      <c r="D28" s="4"/>
      <c r="E28" s="4"/>
    </row>
    <row r="29" spans="1:5">
      <c r="A29" s="4"/>
      <c r="B29" s="4"/>
      <c r="C29" s="4"/>
      <c r="D29" s="4"/>
      <c r="E29" s="4"/>
    </row>
    <row r="30" spans="1:5">
      <c r="A30" s="4"/>
      <c r="B30" s="4"/>
      <c r="C30" s="4"/>
      <c r="D30" s="4"/>
      <c r="E30" s="4"/>
    </row>
    <row r="31" spans="1:5">
      <c r="A31" s="4"/>
      <c r="B31" s="4"/>
      <c r="C31" s="4"/>
      <c r="D31" s="4"/>
      <c r="E31" s="4"/>
    </row>
    <row r="32" spans="1:5">
      <c r="A32" s="4"/>
      <c r="B32" s="4"/>
      <c r="C32" s="4"/>
      <c r="D32" s="4"/>
      <c r="E32" s="4"/>
    </row>
    <row r="33" spans="1:5">
      <c r="A33" s="4"/>
      <c r="B33" s="4"/>
      <c r="C33" s="4"/>
      <c r="D33" s="4"/>
      <c r="E33" s="4"/>
    </row>
    <row r="34" spans="1:5">
      <c r="A34" s="4"/>
      <c r="B34" s="4"/>
      <c r="C34" s="4"/>
      <c r="D34" s="4"/>
      <c r="E34" s="4"/>
    </row>
    <row r="35" spans="1:5">
      <c r="A35" s="4"/>
      <c r="B35" s="4"/>
      <c r="C35" s="4"/>
      <c r="D35" s="4"/>
      <c r="E35" s="4"/>
    </row>
    <row r="36" spans="1:5">
      <c r="A36" s="4"/>
      <c r="B36" s="4"/>
      <c r="C36" s="4"/>
      <c r="D36" s="4"/>
      <c r="E36" s="4"/>
    </row>
    <row r="37" spans="1:5">
      <c r="A37" s="4"/>
      <c r="B37" s="4"/>
      <c r="C37" s="4"/>
      <c r="D37" s="4"/>
      <c r="E37" s="4"/>
    </row>
    <row r="38" spans="1:5">
      <c r="A38" s="4"/>
      <c r="B38" s="4"/>
      <c r="C38" s="4"/>
      <c r="D38" s="4"/>
      <c r="E38" s="4"/>
    </row>
    <row r="39" spans="1:5">
      <c r="A39" s="4"/>
      <c r="B39" s="4"/>
      <c r="C39" s="4"/>
      <c r="D39" s="4"/>
      <c r="E39" s="4"/>
    </row>
    <row r="40" spans="1:5">
      <c r="A40" s="4"/>
      <c r="B40" s="4"/>
      <c r="C40" s="4"/>
      <c r="D40" s="4"/>
      <c r="E40" s="4"/>
    </row>
    <row r="41" spans="1:5">
      <c r="A41" s="4"/>
      <c r="B41" s="4"/>
      <c r="C41" s="4"/>
      <c r="D41" s="4"/>
      <c r="E41" s="4"/>
    </row>
    <row r="42" spans="1:5">
      <c r="A42" s="4"/>
      <c r="B42" s="4"/>
      <c r="C42" s="4"/>
      <c r="D42" s="4"/>
      <c r="E42" s="4"/>
    </row>
    <row r="43" spans="1:5">
      <c r="A43" s="4"/>
      <c r="B43" s="4"/>
      <c r="C43" s="4"/>
      <c r="D43" s="4"/>
      <c r="E43" s="4"/>
    </row>
    <row r="44" spans="1:5">
      <c r="A44" s="4"/>
      <c r="B44" s="4"/>
      <c r="C44" s="4"/>
      <c r="D44" s="4"/>
      <c r="E44" s="4"/>
    </row>
    <row r="45" spans="1:5">
      <c r="A45" s="4"/>
      <c r="B45" s="4"/>
      <c r="C45" s="4"/>
      <c r="D45" s="4"/>
      <c r="E45" s="4"/>
    </row>
    <row r="46" spans="1:5">
      <c r="A46" s="4"/>
      <c r="B46" s="4"/>
      <c r="C46" s="4"/>
      <c r="D46" s="4"/>
      <c r="E46" s="4"/>
    </row>
    <row r="47" spans="1:5">
      <c r="A47" s="4"/>
      <c r="B47" s="4"/>
      <c r="C47" s="4"/>
      <c r="D47" s="4"/>
      <c r="E47" s="4"/>
    </row>
    <row r="48" spans="1:5">
      <c r="A48" s="4"/>
      <c r="B48" s="4"/>
      <c r="C48" s="4"/>
      <c r="D48" s="4"/>
      <c r="E48" s="4"/>
    </row>
    <row r="49" spans="1:5">
      <c r="A49" s="4"/>
      <c r="B49" s="4"/>
      <c r="C49" s="4"/>
      <c r="D49" s="4"/>
      <c r="E49" s="4"/>
    </row>
    <row r="50" spans="1:5">
      <c r="A50" s="4"/>
      <c r="B50" s="4"/>
      <c r="C50" s="4"/>
      <c r="D50" s="4"/>
      <c r="E50" s="4"/>
    </row>
    <row r="51" spans="1:5">
      <c r="A51" s="4"/>
      <c r="B51" s="4"/>
      <c r="C51" s="4"/>
      <c r="D51" s="4"/>
      <c r="E51" s="4"/>
    </row>
    <row r="52" spans="1:5">
      <c r="A52" s="4"/>
      <c r="B52" s="4"/>
      <c r="C52" s="4"/>
      <c r="D52" s="4"/>
      <c r="E52" s="4"/>
    </row>
    <row r="53" spans="1:5">
      <c r="A53" s="4"/>
      <c r="B53" s="4"/>
      <c r="C53" s="4"/>
      <c r="D53" s="4"/>
      <c r="E53" s="4"/>
    </row>
    <row r="54" spans="1:5">
      <c r="A54" s="4"/>
      <c r="B54" s="4"/>
      <c r="C54" s="4"/>
      <c r="D54" s="4"/>
      <c r="E54" s="4"/>
    </row>
    <row r="55" spans="1:5">
      <c r="A55" s="4"/>
      <c r="B55" s="4"/>
      <c r="C55" s="4"/>
      <c r="D55" s="4"/>
      <c r="E55" s="4"/>
    </row>
    <row r="56" spans="1:5">
      <c r="A56" s="4"/>
      <c r="B56" s="4"/>
      <c r="C56" s="4"/>
      <c r="D56" s="4"/>
      <c r="E56" s="4"/>
    </row>
    <row r="57" spans="1:5">
      <c r="A57" s="4"/>
      <c r="B57" s="4"/>
      <c r="C57" s="4"/>
      <c r="D57" s="4"/>
      <c r="E57" s="4"/>
    </row>
    <row r="58" spans="1:5">
      <c r="A58" s="4"/>
      <c r="B58" s="4"/>
      <c r="C58" s="4"/>
      <c r="D58" s="4"/>
      <c r="E58" s="4"/>
    </row>
    <row r="59" spans="1:5">
      <c r="A59" s="4"/>
      <c r="B59" s="4"/>
      <c r="C59" s="4"/>
      <c r="D59" s="4"/>
      <c r="E59" s="4"/>
    </row>
    <row r="60" spans="1:5">
      <c r="A60" s="4"/>
      <c r="B60" s="4"/>
      <c r="C60" s="4"/>
      <c r="D60" s="4"/>
      <c r="E60" s="4"/>
    </row>
    <row r="61" spans="1:5">
      <c r="A61" s="4"/>
      <c r="B61" s="4"/>
      <c r="C61" s="4"/>
      <c r="D61" s="4"/>
      <c r="E61" s="4"/>
    </row>
    <row r="62" spans="1:5">
      <c r="A62" s="4"/>
      <c r="B62" s="4"/>
      <c r="C62" s="4"/>
      <c r="D62" s="4"/>
      <c r="E62" s="4"/>
    </row>
    <row r="63" spans="1:5">
      <c r="A63" s="4"/>
      <c r="B63" s="4"/>
      <c r="C63" s="4"/>
      <c r="D63" s="4"/>
      <c r="E63" s="4"/>
    </row>
    <row r="64" spans="1:5">
      <c r="A64" s="4"/>
      <c r="B64" s="4"/>
      <c r="C64" s="4"/>
      <c r="D64" s="4"/>
      <c r="E64" s="4"/>
    </row>
    <row r="65" spans="1:5">
      <c r="A65" s="4"/>
      <c r="B65" s="4"/>
      <c r="C65" s="4"/>
      <c r="D65" s="4"/>
      <c r="E65" s="4"/>
    </row>
    <row r="66" spans="1:5">
      <c r="A66" s="4"/>
      <c r="B66" s="4"/>
      <c r="C66" s="4"/>
      <c r="D66" s="4"/>
      <c r="E66" s="4"/>
    </row>
    <row r="67" spans="1:5">
      <c r="A67" s="4"/>
      <c r="B67" s="4"/>
      <c r="C67" s="4"/>
      <c r="D67" s="4"/>
      <c r="E67" s="4"/>
    </row>
    <row r="68" spans="1:5">
      <c r="A68" s="4"/>
      <c r="B68" s="4"/>
      <c r="C68" s="4"/>
      <c r="D68" s="4"/>
      <c r="E68" s="4"/>
    </row>
    <row r="69" spans="1:5">
      <c r="A69" s="4"/>
      <c r="B69" s="4"/>
      <c r="C69" s="4"/>
      <c r="D69" s="4"/>
      <c r="E69" s="4"/>
    </row>
    <row r="70" spans="1:5">
      <c r="A70" s="4"/>
      <c r="B70" s="4"/>
      <c r="C70" s="4"/>
      <c r="D70" s="4"/>
      <c r="E70" s="4"/>
    </row>
    <row r="71" spans="1:5">
      <c r="A71" s="4"/>
      <c r="B71" s="4"/>
      <c r="C71" s="4"/>
      <c r="D71" s="4"/>
      <c r="E71" s="4"/>
    </row>
    <row r="72" spans="1:5">
      <c r="A72" s="4"/>
      <c r="B72" s="4"/>
      <c r="C72" s="4"/>
      <c r="D72" s="4"/>
      <c r="E72" s="4"/>
    </row>
    <row r="73" spans="1:5">
      <c r="A73" s="4"/>
      <c r="B73" s="4"/>
      <c r="C73" s="4"/>
      <c r="D73" s="4"/>
      <c r="E73" s="4"/>
    </row>
    <row r="74" spans="1:5">
      <c r="A74" s="4"/>
      <c r="B74" s="4"/>
      <c r="C74" s="4"/>
      <c r="D74" s="4"/>
      <c r="E74" s="4"/>
    </row>
    <row r="75" spans="1:5">
      <c r="A75" s="4"/>
      <c r="B75" s="4"/>
      <c r="C75" s="4"/>
      <c r="D75" s="4"/>
      <c r="E75" s="4"/>
    </row>
    <row r="76" spans="1:5">
      <c r="A76" s="4"/>
      <c r="B76" s="4"/>
      <c r="C76" s="4"/>
      <c r="D76" s="4"/>
      <c r="E76" s="4"/>
    </row>
    <row r="77" spans="1:5">
      <c r="A77" s="4"/>
      <c r="B77" s="4"/>
      <c r="C77" s="4"/>
      <c r="D77" s="4"/>
      <c r="E77" s="4"/>
    </row>
    <row r="78" spans="1:5">
      <c r="A78" s="4"/>
      <c r="B78" s="4"/>
      <c r="C78" s="4"/>
      <c r="D78" s="4"/>
      <c r="E78" s="4"/>
    </row>
    <row r="79" spans="1:5">
      <c r="A79" s="4"/>
      <c r="B79" s="4"/>
      <c r="C79" s="4"/>
      <c r="D79" s="4"/>
      <c r="E79" s="4"/>
    </row>
    <row r="80" spans="1:5">
      <c r="A80" s="4"/>
      <c r="B80" s="4"/>
      <c r="C80" s="4"/>
      <c r="D80" s="4"/>
      <c r="E80" s="4"/>
    </row>
  </sheetData>
  <mergeCells count="3">
    <mergeCell ref="A3:D3"/>
    <mergeCell ref="A2:D2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D48"/>
  <sheetViews>
    <sheetView workbookViewId="0">
      <selection sqref="A1:D1"/>
    </sheetView>
  </sheetViews>
  <sheetFormatPr defaultRowHeight="1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>
      <c r="A1" s="438" t="s">
        <v>487</v>
      </c>
      <c r="B1" s="438"/>
      <c r="C1" s="438"/>
      <c r="D1" s="438"/>
    </row>
    <row r="2" spans="1:4" ht="21" customHeight="1">
      <c r="A2" s="477" t="s">
        <v>737</v>
      </c>
      <c r="B2" s="478"/>
      <c r="C2" s="478"/>
      <c r="D2" s="478"/>
    </row>
    <row r="3" spans="1:4" ht="21" customHeight="1">
      <c r="A3" s="436" t="s">
        <v>61</v>
      </c>
      <c r="B3" s="478"/>
      <c r="C3" s="478"/>
      <c r="D3" s="478"/>
    </row>
    <row r="4" spans="1:4" ht="18">
      <c r="A4" s="90"/>
      <c r="B4" s="87"/>
      <c r="C4" s="87"/>
      <c r="D4" s="87"/>
    </row>
    <row r="5" spans="1:4">
      <c r="A5" s="344" t="s">
        <v>449</v>
      </c>
      <c r="B5" s="4"/>
      <c r="C5" s="4"/>
      <c r="D5" s="4"/>
    </row>
    <row r="6" spans="1:4" ht="38.25">
      <c r="A6" s="290" t="s">
        <v>690</v>
      </c>
      <c r="B6" s="402" t="s">
        <v>445</v>
      </c>
      <c r="C6" s="86" t="s">
        <v>870</v>
      </c>
      <c r="D6" s="403" t="s">
        <v>446</v>
      </c>
    </row>
    <row r="7" spans="1:4">
      <c r="A7" s="394" t="s">
        <v>20</v>
      </c>
      <c r="B7" s="396">
        <v>0</v>
      </c>
      <c r="C7" s="234"/>
      <c r="D7" s="397">
        <v>13557</v>
      </c>
    </row>
    <row r="8" spans="1:4" ht="30">
      <c r="A8" s="394" t="s">
        <v>21</v>
      </c>
      <c r="B8" s="396">
        <v>2374</v>
      </c>
      <c r="C8" s="234"/>
      <c r="D8" s="397">
        <v>2965</v>
      </c>
    </row>
    <row r="9" spans="1:4">
      <c r="A9" s="394" t="s">
        <v>22</v>
      </c>
      <c r="B9" s="396">
        <v>0</v>
      </c>
      <c r="C9" s="234"/>
      <c r="D9" s="397">
        <v>0</v>
      </c>
    </row>
    <row r="10" spans="1:4" ht="25.5">
      <c r="A10" s="393" t="s">
        <v>23</v>
      </c>
      <c r="B10" s="398">
        <v>2374</v>
      </c>
      <c r="C10" s="235"/>
      <c r="D10" s="399">
        <f>D7+D8</f>
        <v>16522</v>
      </c>
    </row>
    <row r="11" spans="1:4">
      <c r="A11" s="394" t="s">
        <v>24</v>
      </c>
      <c r="B11" s="396">
        <v>0</v>
      </c>
      <c r="C11" s="234"/>
      <c r="D11" s="397">
        <v>0</v>
      </c>
    </row>
    <row r="12" spans="1:4">
      <c r="A12" s="394" t="s">
        <v>25</v>
      </c>
      <c r="B12" s="396">
        <v>0</v>
      </c>
      <c r="C12" s="234"/>
      <c r="D12" s="397">
        <v>0</v>
      </c>
    </row>
    <row r="13" spans="1:4" ht="25.5">
      <c r="A13" s="393" t="s">
        <v>26</v>
      </c>
      <c r="B13" s="398">
        <v>0</v>
      </c>
      <c r="C13" s="235"/>
      <c r="D13" s="399">
        <v>0</v>
      </c>
    </row>
    <row r="14" spans="1:4" ht="30">
      <c r="A14" s="394" t="s">
        <v>27</v>
      </c>
      <c r="B14" s="396">
        <v>0</v>
      </c>
      <c r="C14" s="234"/>
      <c r="D14" s="397">
        <v>36153</v>
      </c>
    </row>
    <row r="15" spans="1:4" ht="30">
      <c r="A15" s="394" t="s">
        <v>28</v>
      </c>
      <c r="B15" s="396">
        <v>110</v>
      </c>
      <c r="C15" s="234"/>
      <c r="D15" s="397">
        <v>4873</v>
      </c>
    </row>
    <row r="16" spans="1:4">
      <c r="A16" s="394" t="s">
        <v>29</v>
      </c>
      <c r="B16" s="396">
        <v>0</v>
      </c>
      <c r="C16" s="234"/>
      <c r="D16" s="397">
        <v>7325</v>
      </c>
    </row>
    <row r="17" spans="1:4" ht="25.5">
      <c r="A17" s="393" t="s">
        <v>30</v>
      </c>
      <c r="B17" s="398">
        <v>110</v>
      </c>
      <c r="C17" s="235"/>
      <c r="D17" s="399">
        <f>D14+D15+D16</f>
        <v>48351</v>
      </c>
    </row>
    <row r="18" spans="1:4">
      <c r="A18" s="394" t="s">
        <v>31</v>
      </c>
      <c r="B18" s="396">
        <v>3625</v>
      </c>
      <c r="C18" s="234"/>
      <c r="D18" s="397">
        <v>1177</v>
      </c>
    </row>
    <row r="19" spans="1:4">
      <c r="A19" s="394" t="s">
        <v>32</v>
      </c>
      <c r="B19" s="396">
        <v>12806</v>
      </c>
      <c r="C19" s="234"/>
      <c r="D19" s="397">
        <v>10862</v>
      </c>
    </row>
    <row r="20" spans="1:4">
      <c r="A20" s="394" t="s">
        <v>33</v>
      </c>
      <c r="B20" s="396">
        <v>0</v>
      </c>
      <c r="C20" s="234"/>
      <c r="D20" s="397">
        <v>0</v>
      </c>
    </row>
    <row r="21" spans="1:4">
      <c r="A21" s="394" t="s">
        <v>34</v>
      </c>
      <c r="B21" s="396">
        <v>0</v>
      </c>
      <c r="C21" s="234"/>
      <c r="D21" s="397">
        <v>650</v>
      </c>
    </row>
    <row r="22" spans="1:4" ht="25.5">
      <c r="A22" s="393" t="s">
        <v>35</v>
      </c>
      <c r="B22" s="398">
        <v>16431</v>
      </c>
      <c r="C22" s="235"/>
      <c r="D22" s="399">
        <f>D18+D20+D19+D21</f>
        <v>12689</v>
      </c>
    </row>
    <row r="23" spans="1:4">
      <c r="A23" s="394" t="s">
        <v>36</v>
      </c>
      <c r="B23" s="396">
        <v>11534</v>
      </c>
      <c r="C23" s="234"/>
      <c r="D23" s="397">
        <v>8548</v>
      </c>
    </row>
    <row r="24" spans="1:4">
      <c r="A24" s="394" t="s">
        <v>37</v>
      </c>
      <c r="B24" s="396">
        <v>397</v>
      </c>
      <c r="C24" s="234"/>
      <c r="D24" s="397">
        <v>4190</v>
      </c>
    </row>
    <row r="25" spans="1:4">
      <c r="A25" s="394" t="s">
        <v>38</v>
      </c>
      <c r="B25" s="396">
        <v>0</v>
      </c>
      <c r="C25" s="234"/>
      <c r="D25" s="397">
        <v>2904</v>
      </c>
    </row>
    <row r="26" spans="1:4" ht="25.5">
      <c r="A26" s="393" t="s">
        <v>39</v>
      </c>
      <c r="B26" s="398">
        <v>11931</v>
      </c>
      <c r="C26" s="235"/>
      <c r="D26" s="399">
        <f>D23+D24+D25</f>
        <v>15642</v>
      </c>
    </row>
    <row r="27" spans="1:4">
      <c r="A27" s="393" t="s">
        <v>40</v>
      </c>
      <c r="B27" s="398">
        <v>5736</v>
      </c>
      <c r="C27" s="235"/>
      <c r="D27" s="399">
        <v>11706</v>
      </c>
    </row>
    <row r="28" spans="1:4">
      <c r="A28" s="393" t="s">
        <v>41</v>
      </c>
      <c r="B28" s="398">
        <v>-11768</v>
      </c>
      <c r="C28" s="235"/>
      <c r="D28" s="399">
        <v>34600</v>
      </c>
    </row>
    <row r="29" spans="1:4" ht="25.5">
      <c r="A29" s="393" t="s">
        <v>42</v>
      </c>
      <c r="B29" s="398">
        <v>-13846</v>
      </c>
      <c r="C29" s="235"/>
      <c r="D29" s="399">
        <f>D10+D17-D22-D26-D27-D28</f>
        <v>-9764</v>
      </c>
    </row>
    <row r="30" spans="1:4">
      <c r="A30" s="394" t="s">
        <v>43</v>
      </c>
      <c r="B30" s="396">
        <v>0</v>
      </c>
      <c r="C30" s="234"/>
      <c r="D30" s="397">
        <v>0</v>
      </c>
    </row>
    <row r="31" spans="1:4" ht="30">
      <c r="A31" s="394" t="s">
        <v>44</v>
      </c>
      <c r="B31" s="396">
        <v>0</v>
      </c>
      <c r="C31" s="234"/>
      <c r="D31" s="397">
        <v>0</v>
      </c>
    </row>
    <row r="32" spans="1:4" ht="30">
      <c r="A32" s="394" t="s">
        <v>45</v>
      </c>
      <c r="B32" s="396">
        <v>0</v>
      </c>
      <c r="C32" s="234"/>
      <c r="D32" s="397">
        <v>0</v>
      </c>
    </row>
    <row r="33" spans="1:4">
      <c r="A33" s="394" t="s">
        <v>46</v>
      </c>
      <c r="B33" s="396">
        <v>0</v>
      </c>
      <c r="C33" s="234"/>
      <c r="D33" s="397">
        <v>0</v>
      </c>
    </row>
    <row r="34" spans="1:4" ht="25.5">
      <c r="A34" s="393" t="s">
        <v>47</v>
      </c>
      <c r="B34" s="398">
        <v>0</v>
      </c>
      <c r="C34" s="235"/>
      <c r="D34" s="399">
        <v>0</v>
      </c>
    </row>
    <row r="35" spans="1:4">
      <c r="A35" s="394" t="s">
        <v>48</v>
      </c>
      <c r="B35" s="396">
        <v>0</v>
      </c>
      <c r="C35" s="234"/>
      <c r="D35" s="397">
        <v>1</v>
      </c>
    </row>
    <row r="36" spans="1:4">
      <c r="A36" s="394" t="s">
        <v>49</v>
      </c>
      <c r="B36" s="396">
        <v>0</v>
      </c>
      <c r="C36" s="234"/>
      <c r="D36" s="397">
        <v>0</v>
      </c>
    </row>
    <row r="37" spans="1:4">
      <c r="A37" s="394" t="s">
        <v>50</v>
      </c>
      <c r="B37" s="396">
        <v>0</v>
      </c>
      <c r="C37" s="234"/>
      <c r="D37" s="397">
        <v>0</v>
      </c>
    </row>
    <row r="38" spans="1:4">
      <c r="A38" s="394" t="s">
        <v>51</v>
      </c>
      <c r="B38" s="396">
        <v>0</v>
      </c>
      <c r="C38" s="234"/>
      <c r="D38" s="397">
        <v>0</v>
      </c>
    </row>
    <row r="39" spans="1:4" ht="25.5">
      <c r="A39" s="393" t="s">
        <v>52</v>
      </c>
      <c r="B39" s="398">
        <v>0</v>
      </c>
      <c r="C39" s="235"/>
      <c r="D39" s="399">
        <f>1</f>
        <v>1</v>
      </c>
    </row>
    <row r="40" spans="1:4" ht="25.5">
      <c r="A40" s="393" t="s">
        <v>53</v>
      </c>
      <c r="B40" s="398">
        <v>0</v>
      </c>
      <c r="C40" s="235"/>
      <c r="D40" s="399">
        <f>D34-D39</f>
        <v>-1</v>
      </c>
    </row>
    <row r="41" spans="1:4">
      <c r="A41" s="393" t="s">
        <v>54</v>
      </c>
      <c r="B41" s="398">
        <v>-13846</v>
      </c>
      <c r="C41" s="235"/>
      <c r="D41" s="399">
        <f>D29+D40</f>
        <v>-9765</v>
      </c>
    </row>
    <row r="42" spans="1:4" ht="30">
      <c r="A42" s="394" t="s">
        <v>55</v>
      </c>
      <c r="B42" s="396">
        <v>0</v>
      </c>
      <c r="C42" s="234"/>
      <c r="D42" s="397">
        <v>0</v>
      </c>
    </row>
    <row r="43" spans="1:4">
      <c r="A43" s="394" t="s">
        <v>56</v>
      </c>
      <c r="B43" s="396">
        <v>0</v>
      </c>
      <c r="C43" s="234"/>
      <c r="D43" s="397">
        <v>74</v>
      </c>
    </row>
    <row r="44" spans="1:4" ht="25.5">
      <c r="A44" s="393" t="s">
        <v>57</v>
      </c>
      <c r="B44" s="398">
        <v>0</v>
      </c>
      <c r="C44" s="235"/>
      <c r="D44" s="399">
        <f>D43</f>
        <v>74</v>
      </c>
    </row>
    <row r="45" spans="1:4">
      <c r="A45" s="393" t="s">
        <v>58</v>
      </c>
      <c r="B45" s="398">
        <v>0</v>
      </c>
      <c r="C45" s="235"/>
      <c r="D45" s="399">
        <v>572</v>
      </c>
    </row>
    <row r="46" spans="1:4">
      <c r="A46" s="393" t="s">
        <v>59</v>
      </c>
      <c r="B46" s="398">
        <v>0</v>
      </c>
      <c r="C46" s="235"/>
      <c r="D46" s="399">
        <f>D44-D45</f>
        <v>-498</v>
      </c>
    </row>
    <row r="47" spans="1:4">
      <c r="A47" s="393" t="s">
        <v>60</v>
      </c>
      <c r="B47" s="398">
        <v>-13846</v>
      </c>
      <c r="C47" s="235"/>
      <c r="D47" s="399">
        <f>D41+D46</f>
        <v>-10263</v>
      </c>
    </row>
    <row r="48" spans="1:4">
      <c r="A48" s="4"/>
      <c r="B48" s="4"/>
      <c r="C48" s="4"/>
      <c r="D48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D48"/>
  <sheetViews>
    <sheetView workbookViewId="0">
      <selection sqref="A1:D1"/>
    </sheetView>
  </sheetViews>
  <sheetFormatPr defaultRowHeight="1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>
      <c r="A1" s="438" t="s">
        <v>488</v>
      </c>
      <c r="B1" s="438"/>
      <c r="C1" s="438"/>
      <c r="D1" s="438"/>
    </row>
    <row r="2" spans="1:4" ht="21" customHeight="1">
      <c r="A2" s="477" t="s">
        <v>737</v>
      </c>
      <c r="B2" s="478"/>
      <c r="C2" s="478"/>
      <c r="D2" s="478"/>
    </row>
    <row r="3" spans="1:4" ht="21" customHeight="1">
      <c r="A3" s="436" t="s">
        <v>61</v>
      </c>
      <c r="B3" s="478"/>
      <c r="C3" s="478"/>
      <c r="D3" s="478"/>
    </row>
    <row r="4" spans="1:4" ht="18">
      <c r="A4" s="90"/>
      <c r="B4" s="87"/>
      <c r="C4" s="87"/>
      <c r="D4" s="87"/>
    </row>
    <row r="5" spans="1:4" ht="15.75">
      <c r="A5" s="415" t="s">
        <v>447</v>
      </c>
      <c r="B5" s="4"/>
      <c r="C5" s="4"/>
      <c r="D5" s="4"/>
    </row>
    <row r="6" spans="1:4" ht="38.25">
      <c r="A6" s="26" t="s">
        <v>690</v>
      </c>
      <c r="B6" s="86" t="s">
        <v>445</v>
      </c>
      <c r="C6" s="86" t="s">
        <v>870</v>
      </c>
      <c r="D6" s="86" t="s">
        <v>446</v>
      </c>
    </row>
    <row r="7" spans="1:4">
      <c r="A7" s="67" t="s">
        <v>20</v>
      </c>
      <c r="B7" s="234">
        <v>6660</v>
      </c>
      <c r="C7" s="234"/>
      <c r="D7" s="234">
        <v>0</v>
      </c>
    </row>
    <row r="8" spans="1:4" ht="30">
      <c r="A8" s="67" t="s">
        <v>21</v>
      </c>
      <c r="B8" s="234">
        <v>0</v>
      </c>
      <c r="C8" s="234"/>
      <c r="D8" s="234">
        <v>0</v>
      </c>
    </row>
    <row r="9" spans="1:4">
      <c r="A9" s="67" t="s">
        <v>22</v>
      </c>
      <c r="B9" s="234">
        <v>0</v>
      </c>
      <c r="C9" s="234"/>
      <c r="D9" s="234">
        <v>0</v>
      </c>
    </row>
    <row r="10" spans="1:4" ht="25.5">
      <c r="A10" s="68" t="s">
        <v>23</v>
      </c>
      <c r="B10" s="235">
        <v>6660</v>
      </c>
      <c r="C10" s="235"/>
      <c r="D10" s="235">
        <v>0</v>
      </c>
    </row>
    <row r="11" spans="1:4">
      <c r="A11" s="67" t="s">
        <v>24</v>
      </c>
      <c r="B11" s="234">
        <v>0</v>
      </c>
      <c r="C11" s="234"/>
      <c r="D11" s="234">
        <v>0</v>
      </c>
    </row>
    <row r="12" spans="1:4">
      <c r="A12" s="67" t="s">
        <v>25</v>
      </c>
      <c r="B12" s="234">
        <v>0</v>
      </c>
      <c r="C12" s="234"/>
      <c r="D12" s="234">
        <v>0</v>
      </c>
    </row>
    <row r="13" spans="1:4" ht="25.5">
      <c r="A13" s="68" t="s">
        <v>26</v>
      </c>
      <c r="B13" s="235">
        <v>0</v>
      </c>
      <c r="C13" s="235"/>
      <c r="D13" s="235">
        <v>0</v>
      </c>
    </row>
    <row r="14" spans="1:4" ht="30">
      <c r="A14" s="67" t="s">
        <v>27</v>
      </c>
      <c r="B14" s="234">
        <v>0</v>
      </c>
      <c r="C14" s="234"/>
      <c r="D14" s="234">
        <v>17445</v>
      </c>
    </row>
    <row r="15" spans="1:4" ht="30">
      <c r="A15" s="67" t="s">
        <v>28</v>
      </c>
      <c r="B15" s="234">
        <v>8530</v>
      </c>
      <c r="C15" s="234"/>
      <c r="D15" s="234">
        <v>0</v>
      </c>
    </row>
    <row r="16" spans="1:4">
      <c r="A16" s="67" t="s">
        <v>29</v>
      </c>
      <c r="B16" s="234">
        <v>0</v>
      </c>
      <c r="C16" s="234"/>
      <c r="D16" s="234">
        <v>0</v>
      </c>
    </row>
    <row r="17" spans="1:4" ht="25.5">
      <c r="A17" s="68" t="s">
        <v>30</v>
      </c>
      <c r="B17" s="235">
        <v>8530</v>
      </c>
      <c r="C17" s="235"/>
      <c r="D17" s="235">
        <f>D14</f>
        <v>17445</v>
      </c>
    </row>
    <row r="18" spans="1:4">
      <c r="A18" s="67" t="s">
        <v>31</v>
      </c>
      <c r="B18" s="234">
        <v>302</v>
      </c>
      <c r="C18" s="234"/>
      <c r="D18" s="234">
        <v>148</v>
      </c>
    </row>
    <row r="19" spans="1:4">
      <c r="A19" s="67" t="s">
        <v>32</v>
      </c>
      <c r="B19" s="234">
        <v>1306</v>
      </c>
      <c r="C19" s="234"/>
      <c r="D19" s="234">
        <v>1304</v>
      </c>
    </row>
    <row r="20" spans="1:4">
      <c r="A20" s="67" t="s">
        <v>33</v>
      </c>
      <c r="B20" s="234">
        <v>0</v>
      </c>
      <c r="C20" s="234"/>
      <c r="D20" s="234">
        <v>0</v>
      </c>
    </row>
    <row r="21" spans="1:4">
      <c r="A21" s="67" t="s">
        <v>34</v>
      </c>
      <c r="B21" s="234">
        <v>0</v>
      </c>
      <c r="C21" s="234"/>
      <c r="D21" s="234">
        <v>0</v>
      </c>
    </row>
    <row r="22" spans="1:4" ht="25.5">
      <c r="A22" s="68" t="s">
        <v>35</v>
      </c>
      <c r="B22" s="235">
        <v>1608</v>
      </c>
      <c r="C22" s="235"/>
      <c r="D22" s="235">
        <f>D18+D19</f>
        <v>1452</v>
      </c>
    </row>
    <row r="23" spans="1:4">
      <c r="A23" s="67" t="s">
        <v>36</v>
      </c>
      <c r="B23" s="234">
        <v>10042</v>
      </c>
      <c r="C23" s="234"/>
      <c r="D23" s="234">
        <v>11821</v>
      </c>
    </row>
    <row r="24" spans="1:4">
      <c r="A24" s="67" t="s">
        <v>37</v>
      </c>
      <c r="B24" s="234">
        <v>220</v>
      </c>
      <c r="C24" s="234"/>
      <c r="D24" s="234">
        <v>454</v>
      </c>
    </row>
    <row r="25" spans="1:4">
      <c r="A25" s="67" t="s">
        <v>38</v>
      </c>
      <c r="B25" s="234">
        <v>2791</v>
      </c>
      <c r="C25" s="234"/>
      <c r="D25" s="234">
        <v>3291</v>
      </c>
    </row>
    <row r="26" spans="1:4" ht="25.5">
      <c r="A26" s="68" t="s">
        <v>39</v>
      </c>
      <c r="B26" s="235">
        <v>13053</v>
      </c>
      <c r="C26" s="235"/>
      <c r="D26" s="235">
        <f>D23+D24+D25</f>
        <v>15566</v>
      </c>
    </row>
    <row r="27" spans="1:4">
      <c r="A27" s="68" t="s">
        <v>40</v>
      </c>
      <c r="B27" s="235">
        <v>153</v>
      </c>
      <c r="C27" s="235"/>
      <c r="D27" s="235">
        <v>0</v>
      </c>
    </row>
    <row r="28" spans="1:4">
      <c r="A28" s="68" t="s">
        <v>41</v>
      </c>
      <c r="B28" s="235">
        <v>440</v>
      </c>
      <c r="C28" s="235"/>
      <c r="D28" s="235">
        <v>382</v>
      </c>
    </row>
    <row r="29" spans="1:4" ht="25.5">
      <c r="A29" s="68" t="s">
        <v>42</v>
      </c>
      <c r="B29" s="235">
        <v>-64</v>
      </c>
      <c r="C29" s="235"/>
      <c r="D29" s="235">
        <f>D10+D13+D17-D22-D26-D27-D28</f>
        <v>45</v>
      </c>
    </row>
    <row r="30" spans="1:4">
      <c r="A30" s="67" t="s">
        <v>43</v>
      </c>
      <c r="B30" s="234">
        <v>0</v>
      </c>
      <c r="C30" s="234"/>
      <c r="D30" s="234">
        <v>0</v>
      </c>
    </row>
    <row r="31" spans="1:4" ht="30">
      <c r="A31" s="67" t="s">
        <v>44</v>
      </c>
      <c r="B31" s="234">
        <v>0</v>
      </c>
      <c r="C31" s="234"/>
      <c r="D31" s="234">
        <v>0</v>
      </c>
    </row>
    <row r="32" spans="1:4" ht="30">
      <c r="A32" s="67" t="s">
        <v>45</v>
      </c>
      <c r="B32" s="234">
        <v>0</v>
      </c>
      <c r="C32" s="234"/>
      <c r="D32" s="234">
        <v>0</v>
      </c>
    </row>
    <row r="33" spans="1:4">
      <c r="A33" s="67" t="s">
        <v>46</v>
      </c>
      <c r="B33" s="234">
        <v>0</v>
      </c>
      <c r="C33" s="234"/>
      <c r="D33" s="234">
        <v>0</v>
      </c>
    </row>
    <row r="34" spans="1:4" ht="25.5">
      <c r="A34" s="68" t="s">
        <v>47</v>
      </c>
      <c r="B34" s="235">
        <v>0</v>
      </c>
      <c r="C34" s="235"/>
      <c r="D34" s="235">
        <v>0</v>
      </c>
    </row>
    <row r="35" spans="1:4">
      <c r="A35" s="67" t="s">
        <v>48</v>
      </c>
      <c r="B35" s="234">
        <v>0</v>
      </c>
      <c r="C35" s="234"/>
      <c r="D35" s="234">
        <v>0</v>
      </c>
    </row>
    <row r="36" spans="1:4">
      <c r="A36" s="67" t="s">
        <v>49</v>
      </c>
      <c r="B36" s="234">
        <v>0</v>
      </c>
      <c r="C36" s="234"/>
      <c r="D36" s="234">
        <v>0</v>
      </c>
    </row>
    <row r="37" spans="1:4">
      <c r="A37" s="67" t="s">
        <v>50</v>
      </c>
      <c r="B37" s="234">
        <v>0</v>
      </c>
      <c r="C37" s="234"/>
      <c r="D37" s="234">
        <v>0</v>
      </c>
    </row>
    <row r="38" spans="1:4">
      <c r="A38" s="67" t="s">
        <v>51</v>
      </c>
      <c r="B38" s="234">
        <v>0</v>
      </c>
      <c r="C38" s="234"/>
      <c r="D38" s="234">
        <v>0</v>
      </c>
    </row>
    <row r="39" spans="1:4" ht="25.5">
      <c r="A39" s="68" t="s">
        <v>52</v>
      </c>
      <c r="B39" s="235">
        <v>0</v>
      </c>
      <c r="C39" s="235"/>
      <c r="D39" s="235">
        <v>0</v>
      </c>
    </row>
    <row r="40" spans="1:4" ht="25.5">
      <c r="A40" s="68" t="s">
        <v>53</v>
      </c>
      <c r="B40" s="235">
        <v>0</v>
      </c>
      <c r="C40" s="235"/>
      <c r="D40" s="235">
        <v>0</v>
      </c>
    </row>
    <row r="41" spans="1:4">
      <c r="A41" s="68" t="s">
        <v>54</v>
      </c>
      <c r="B41" s="235">
        <v>-64</v>
      </c>
      <c r="C41" s="235"/>
      <c r="D41" s="235">
        <f>D29</f>
        <v>45</v>
      </c>
    </row>
    <row r="42" spans="1:4" ht="30">
      <c r="A42" s="67" t="s">
        <v>55</v>
      </c>
      <c r="B42" s="234">
        <v>0</v>
      </c>
      <c r="C42" s="234"/>
      <c r="D42" s="234">
        <v>0</v>
      </c>
    </row>
    <row r="43" spans="1:4">
      <c r="A43" s="67" t="s">
        <v>56</v>
      </c>
      <c r="B43" s="234">
        <v>0</v>
      </c>
      <c r="C43" s="234"/>
      <c r="D43" s="234">
        <v>0</v>
      </c>
    </row>
    <row r="44" spans="1:4" ht="25.5">
      <c r="A44" s="68" t="s">
        <v>57</v>
      </c>
      <c r="B44" s="235">
        <v>0</v>
      </c>
      <c r="C44" s="235"/>
      <c r="D44" s="235">
        <v>0</v>
      </c>
    </row>
    <row r="45" spans="1:4">
      <c r="A45" s="68" t="s">
        <v>58</v>
      </c>
      <c r="B45" s="235">
        <v>0</v>
      </c>
      <c r="C45" s="235"/>
      <c r="D45" s="235">
        <v>0</v>
      </c>
    </row>
    <row r="46" spans="1:4">
      <c r="A46" s="68" t="s">
        <v>59</v>
      </c>
      <c r="B46" s="235">
        <v>0</v>
      </c>
      <c r="C46" s="235"/>
      <c r="D46" s="235">
        <v>0</v>
      </c>
    </row>
    <row r="47" spans="1:4">
      <c r="A47" s="68" t="s">
        <v>60</v>
      </c>
      <c r="B47" s="235">
        <v>-64</v>
      </c>
      <c r="C47" s="235"/>
      <c r="D47" s="235">
        <f>D41</f>
        <v>45</v>
      </c>
    </row>
    <row r="48" spans="1:4">
      <c r="A48" s="4"/>
      <c r="B48" s="4"/>
      <c r="C48" s="4"/>
      <c r="D48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E16"/>
  <sheetViews>
    <sheetView tabSelected="1" workbookViewId="0">
      <selection sqref="A1:E1"/>
    </sheetView>
  </sheetViews>
  <sheetFormatPr defaultRowHeight="1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5">
      <c r="A1" s="438" t="s">
        <v>489</v>
      </c>
      <c r="B1" s="438"/>
      <c r="C1" s="438"/>
      <c r="D1" s="438"/>
      <c r="E1" s="438"/>
    </row>
    <row r="2" spans="1:5" ht="23.25" customHeight="1">
      <c r="A2" s="434" t="s">
        <v>737</v>
      </c>
      <c r="B2" s="437"/>
      <c r="C2" s="437"/>
      <c r="D2" s="437"/>
      <c r="E2" s="437"/>
    </row>
    <row r="3" spans="1:5" ht="25.5" customHeight="1">
      <c r="A3" s="486" t="s">
        <v>732</v>
      </c>
      <c r="B3" s="437"/>
      <c r="C3" s="437"/>
      <c r="D3" s="437"/>
      <c r="E3" s="437"/>
    </row>
    <row r="4" spans="1:5" ht="21.75" customHeight="1">
      <c r="A4" s="53"/>
      <c r="B4" s="43"/>
      <c r="C4" s="43"/>
      <c r="D4" s="43"/>
      <c r="E4" s="43"/>
    </row>
    <row r="5" spans="1:5">
      <c r="A5" s="479" t="s">
        <v>690</v>
      </c>
      <c r="B5" s="481" t="s">
        <v>104</v>
      </c>
      <c r="C5" s="487" t="s">
        <v>447</v>
      </c>
      <c r="D5" s="484"/>
      <c r="E5" s="485"/>
    </row>
    <row r="6" spans="1:5" ht="30.75" customHeight="1">
      <c r="A6" s="480"/>
      <c r="B6" s="482"/>
      <c r="C6" s="52" t="s">
        <v>734</v>
      </c>
      <c r="D6" s="64" t="s">
        <v>761</v>
      </c>
      <c r="E6" s="52" t="s">
        <v>762</v>
      </c>
    </row>
    <row r="7" spans="1:5" ht="30">
      <c r="A7" s="48" t="s">
        <v>729</v>
      </c>
      <c r="B7" s="5" t="s">
        <v>262</v>
      </c>
      <c r="C7" s="237">
        <v>17882</v>
      </c>
      <c r="D7" s="237">
        <v>17882</v>
      </c>
      <c r="E7" s="237">
        <v>17445</v>
      </c>
    </row>
    <row r="8" spans="1:5" ht="30">
      <c r="A8" s="48" t="s">
        <v>730</v>
      </c>
      <c r="B8" s="5" t="s">
        <v>262</v>
      </c>
      <c r="C8" s="237"/>
      <c r="D8" s="237"/>
      <c r="E8" s="237"/>
    </row>
    <row r="9" spans="1:5" ht="18.75" customHeight="1">
      <c r="A9" s="26" t="s">
        <v>733</v>
      </c>
      <c r="B9" s="26"/>
      <c r="C9" s="238">
        <f>C7</f>
        <v>17882</v>
      </c>
      <c r="D9" s="238">
        <f>D7</f>
        <v>17882</v>
      </c>
      <c r="E9" s="238">
        <f>E7</f>
        <v>17445</v>
      </c>
    </row>
    <row r="12" spans="1:5">
      <c r="A12" s="479" t="s">
        <v>690</v>
      </c>
      <c r="B12" s="481" t="s">
        <v>104</v>
      </c>
      <c r="C12" s="483" t="s">
        <v>716</v>
      </c>
      <c r="D12" s="484"/>
      <c r="E12" s="485"/>
    </row>
    <row r="13" spans="1:5" ht="26.25">
      <c r="A13" s="480"/>
      <c r="B13" s="482"/>
      <c r="C13" s="52" t="s">
        <v>734</v>
      </c>
      <c r="D13" s="64" t="s">
        <v>761</v>
      </c>
      <c r="E13" s="52" t="s">
        <v>762</v>
      </c>
    </row>
    <row r="14" spans="1:5" ht="30">
      <c r="A14" s="48" t="s">
        <v>729</v>
      </c>
      <c r="B14" s="5" t="s">
        <v>262</v>
      </c>
      <c r="C14" s="94">
        <f>C7</f>
        <v>17882</v>
      </c>
      <c r="D14" s="94">
        <f>D7</f>
        <v>17882</v>
      </c>
      <c r="E14" s="94">
        <f>E7</f>
        <v>17445</v>
      </c>
    </row>
    <row r="15" spans="1:5" ht="30">
      <c r="A15" s="48" t="s">
        <v>730</v>
      </c>
      <c r="B15" s="5" t="s">
        <v>262</v>
      </c>
      <c r="C15" s="26"/>
      <c r="D15" s="26"/>
      <c r="E15" s="26"/>
    </row>
    <row r="16" spans="1:5" ht="21" customHeight="1">
      <c r="A16" s="26" t="s">
        <v>733</v>
      </c>
      <c r="B16" s="26"/>
      <c r="C16" s="238">
        <f>C14</f>
        <v>17882</v>
      </c>
      <c r="D16" s="238">
        <f>D14</f>
        <v>17882</v>
      </c>
      <c r="E16" s="238">
        <f>E14</f>
        <v>17445</v>
      </c>
    </row>
  </sheetData>
  <mergeCells count="9">
    <mergeCell ref="A12:A13"/>
    <mergeCell ref="B12:B13"/>
    <mergeCell ref="C12:E12"/>
    <mergeCell ref="A1:E1"/>
    <mergeCell ref="A2:E2"/>
    <mergeCell ref="A3:E3"/>
    <mergeCell ref="A5:A6"/>
    <mergeCell ref="B5:B6"/>
    <mergeCell ref="C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00"/>
  </sheetPr>
  <dimension ref="A1:G97"/>
  <sheetViews>
    <sheetView workbookViewId="0">
      <selection sqref="A1:E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>
      <c r="A1" s="438" t="s">
        <v>463</v>
      </c>
      <c r="B1" s="438"/>
      <c r="C1" s="438"/>
      <c r="D1" s="438"/>
      <c r="E1" s="438"/>
    </row>
    <row r="2" spans="1:7" ht="24" customHeight="1">
      <c r="A2" s="434" t="s">
        <v>737</v>
      </c>
      <c r="B2" s="435"/>
      <c r="C2" s="435"/>
      <c r="D2" s="435"/>
      <c r="E2" s="435"/>
    </row>
    <row r="3" spans="1:7" ht="24" customHeight="1">
      <c r="A3" s="436" t="s">
        <v>623</v>
      </c>
      <c r="B3" s="437"/>
      <c r="C3" s="437"/>
      <c r="D3" s="437"/>
      <c r="E3" s="437"/>
      <c r="G3" s="54"/>
    </row>
    <row r="4" spans="1:7" ht="18">
      <c r="A4" s="91"/>
    </row>
    <row r="5" spans="1:7" ht="15.75">
      <c r="A5" s="346" t="s">
        <v>448</v>
      </c>
    </row>
    <row r="6" spans="1:7" ht="25.5">
      <c r="A6" s="228" t="s">
        <v>103</v>
      </c>
      <c r="B6" s="229" t="s">
        <v>748</v>
      </c>
      <c r="C6" s="114" t="s">
        <v>734</v>
      </c>
      <c r="D6" s="3" t="s">
        <v>761</v>
      </c>
      <c r="E6" s="115" t="s">
        <v>762</v>
      </c>
    </row>
    <row r="7" spans="1:7" ht="15" customHeight="1">
      <c r="A7" s="152" t="s">
        <v>283</v>
      </c>
      <c r="B7" s="189" t="s">
        <v>284</v>
      </c>
      <c r="C7" s="116">
        <v>11076</v>
      </c>
      <c r="D7" s="94">
        <v>11082</v>
      </c>
      <c r="E7" s="220">
        <v>11082</v>
      </c>
    </row>
    <row r="8" spans="1:7" ht="15" customHeight="1">
      <c r="A8" s="101" t="s">
        <v>285</v>
      </c>
      <c r="B8" s="189" t="s">
        <v>286</v>
      </c>
      <c r="C8" s="116">
        <v>14925</v>
      </c>
      <c r="D8" s="94">
        <v>14925</v>
      </c>
      <c r="E8" s="220">
        <v>14925</v>
      </c>
    </row>
    <row r="9" spans="1:7" ht="15" customHeight="1">
      <c r="A9" s="101" t="s">
        <v>287</v>
      </c>
      <c r="B9" s="189" t="s">
        <v>288</v>
      </c>
      <c r="C9" s="116">
        <v>7944</v>
      </c>
      <c r="D9" s="94">
        <v>8892</v>
      </c>
      <c r="E9" s="220">
        <v>8892</v>
      </c>
    </row>
    <row r="10" spans="1:7" ht="15" customHeight="1">
      <c r="A10" s="101" t="s">
        <v>289</v>
      </c>
      <c r="B10" s="189" t="s">
        <v>290</v>
      </c>
      <c r="C10" s="116">
        <v>1200</v>
      </c>
      <c r="D10" s="94">
        <v>1200</v>
      </c>
      <c r="E10" s="220">
        <v>1200</v>
      </c>
    </row>
    <row r="11" spans="1:7" ht="15" customHeight="1">
      <c r="A11" s="101" t="s">
        <v>291</v>
      </c>
      <c r="B11" s="189" t="s">
        <v>292</v>
      </c>
      <c r="C11" s="116">
        <v>0</v>
      </c>
      <c r="D11" s="94">
        <v>54</v>
      </c>
      <c r="E11" s="220">
        <v>54</v>
      </c>
    </row>
    <row r="12" spans="1:7" ht="15" customHeight="1">
      <c r="A12" s="101" t="s">
        <v>293</v>
      </c>
      <c r="B12" s="189" t="s">
        <v>294</v>
      </c>
      <c r="C12" s="116"/>
      <c r="D12" s="94"/>
      <c r="E12" s="220"/>
    </row>
    <row r="13" spans="1:7" ht="15" customHeight="1">
      <c r="A13" s="102" t="s">
        <v>587</v>
      </c>
      <c r="B13" s="190" t="s">
        <v>295</v>
      </c>
      <c r="C13" s="116">
        <f>C7+C8+C9+C10</f>
        <v>35145</v>
      </c>
      <c r="D13" s="94">
        <f>D7+D8+D9+D10+D11</f>
        <v>36153</v>
      </c>
      <c r="E13" s="220">
        <f>E7+E8+E9+E10+E11</f>
        <v>36153</v>
      </c>
    </row>
    <row r="14" spans="1:7" ht="15" customHeight="1">
      <c r="A14" s="101" t="s">
        <v>296</v>
      </c>
      <c r="B14" s="189" t="s">
        <v>297</v>
      </c>
      <c r="C14" s="116"/>
      <c r="D14" s="94"/>
      <c r="E14" s="220"/>
    </row>
    <row r="15" spans="1:7" ht="15" customHeight="1">
      <c r="A15" s="101" t="s">
        <v>298</v>
      </c>
      <c r="B15" s="189" t="s">
        <v>299</v>
      </c>
      <c r="C15" s="116"/>
      <c r="D15" s="94"/>
      <c r="E15" s="220"/>
    </row>
    <row r="16" spans="1:7" ht="15" customHeight="1">
      <c r="A16" s="101" t="s">
        <v>549</v>
      </c>
      <c r="B16" s="189" t="s">
        <v>300</v>
      </c>
      <c r="C16" s="116"/>
      <c r="D16" s="94"/>
      <c r="E16" s="220"/>
    </row>
    <row r="17" spans="1:5" ht="15" customHeight="1">
      <c r="A17" s="101" t="s">
        <v>550</v>
      </c>
      <c r="B17" s="189" t="s">
        <v>301</v>
      </c>
      <c r="C17" s="116"/>
      <c r="D17" s="94"/>
      <c r="E17" s="220"/>
    </row>
    <row r="18" spans="1:5" ht="15" customHeight="1">
      <c r="A18" s="101" t="s">
        <v>551</v>
      </c>
      <c r="B18" s="189" t="s">
        <v>302</v>
      </c>
      <c r="C18" s="116"/>
      <c r="D18" s="94">
        <v>99</v>
      </c>
      <c r="E18" s="220">
        <v>4578</v>
      </c>
    </row>
    <row r="19" spans="1:5" ht="15" customHeight="1">
      <c r="A19" s="103" t="s">
        <v>588</v>
      </c>
      <c r="B19" s="191" t="s">
        <v>303</v>
      </c>
      <c r="C19" s="118">
        <f>C13</f>
        <v>35145</v>
      </c>
      <c r="D19" s="98">
        <f>D13+D18</f>
        <v>36252</v>
      </c>
      <c r="E19" s="119">
        <f>E13+E18</f>
        <v>40731</v>
      </c>
    </row>
    <row r="20" spans="1:5" ht="15" customHeight="1">
      <c r="A20" s="101" t="s">
        <v>555</v>
      </c>
      <c r="B20" s="189" t="s">
        <v>312</v>
      </c>
      <c r="C20" s="116"/>
      <c r="D20" s="94"/>
      <c r="E20" s="220"/>
    </row>
    <row r="21" spans="1:5" ht="15" customHeight="1">
      <c r="A21" s="101" t="s">
        <v>556</v>
      </c>
      <c r="B21" s="189" t="s">
        <v>313</v>
      </c>
      <c r="C21" s="116"/>
      <c r="D21" s="94"/>
      <c r="E21" s="220"/>
    </row>
    <row r="22" spans="1:5" ht="15" customHeight="1">
      <c r="A22" s="102" t="s">
        <v>590</v>
      </c>
      <c r="B22" s="190" t="s">
        <v>314</v>
      </c>
      <c r="C22" s="116"/>
      <c r="D22" s="94"/>
      <c r="E22" s="220"/>
    </row>
    <row r="23" spans="1:5" ht="15" customHeight="1">
      <c r="A23" s="101" t="s">
        <v>557</v>
      </c>
      <c r="B23" s="189" t="s">
        <v>315</v>
      </c>
      <c r="C23" s="116"/>
      <c r="D23" s="94"/>
      <c r="E23" s="220"/>
    </row>
    <row r="24" spans="1:5" ht="15" customHeight="1">
      <c r="A24" s="101" t="s">
        <v>558</v>
      </c>
      <c r="B24" s="189" t="s">
        <v>316</v>
      </c>
      <c r="C24" s="116"/>
      <c r="D24" s="94"/>
      <c r="E24" s="220"/>
    </row>
    <row r="25" spans="1:5" ht="15" customHeight="1">
      <c r="A25" s="101" t="s">
        <v>559</v>
      </c>
      <c r="B25" s="189" t="s">
        <v>317</v>
      </c>
      <c r="C25" s="116">
        <v>1100</v>
      </c>
      <c r="D25" s="94">
        <v>1237</v>
      </c>
      <c r="E25" s="220">
        <v>1107</v>
      </c>
    </row>
    <row r="26" spans="1:5" ht="15" customHeight="1">
      <c r="A26" s="101" t="s">
        <v>560</v>
      </c>
      <c r="B26" s="189" t="s">
        <v>318</v>
      </c>
      <c r="C26" s="116">
        <v>6200</v>
      </c>
      <c r="D26" s="94">
        <v>8770</v>
      </c>
      <c r="E26" s="220">
        <v>8267</v>
      </c>
    </row>
    <row r="27" spans="1:5" ht="15" customHeight="1">
      <c r="A27" s="101" t="s">
        <v>561</v>
      </c>
      <c r="B27" s="189" t="s">
        <v>321</v>
      </c>
      <c r="C27" s="116"/>
      <c r="D27" s="94"/>
      <c r="E27" s="220"/>
    </row>
    <row r="28" spans="1:5" ht="15" customHeight="1">
      <c r="A28" s="101" t="s">
        <v>322</v>
      </c>
      <c r="B28" s="189" t="s">
        <v>323</v>
      </c>
      <c r="C28" s="116"/>
      <c r="D28" s="94"/>
      <c r="E28" s="220"/>
    </row>
    <row r="29" spans="1:5" ht="15" customHeight="1">
      <c r="A29" s="101" t="s">
        <v>562</v>
      </c>
      <c r="B29" s="189" t="s">
        <v>324</v>
      </c>
      <c r="C29" s="116">
        <v>1500</v>
      </c>
      <c r="D29" s="94">
        <v>2035</v>
      </c>
      <c r="E29" s="220">
        <v>1739</v>
      </c>
    </row>
    <row r="30" spans="1:5" ht="15" customHeight="1">
      <c r="A30" s="101" t="s">
        <v>563</v>
      </c>
      <c r="B30" s="189" t="s">
        <v>329</v>
      </c>
      <c r="C30" s="116">
        <v>100</v>
      </c>
      <c r="D30" s="94">
        <v>125</v>
      </c>
      <c r="E30" s="220">
        <v>125</v>
      </c>
    </row>
    <row r="31" spans="1:5" ht="15" customHeight="1">
      <c r="A31" s="102" t="s">
        <v>591</v>
      </c>
      <c r="B31" s="190" t="s">
        <v>332</v>
      </c>
      <c r="C31" s="116">
        <f>C26+C29+C30</f>
        <v>7800</v>
      </c>
      <c r="D31" s="94">
        <f>D30+D29+D26</f>
        <v>10930</v>
      </c>
      <c r="E31" s="220">
        <f>E30+E29+E26</f>
        <v>10131</v>
      </c>
    </row>
    <row r="32" spans="1:5" ht="15" customHeight="1">
      <c r="A32" s="101" t="s">
        <v>564</v>
      </c>
      <c r="B32" s="189" t="s">
        <v>333</v>
      </c>
      <c r="C32" s="116">
        <v>150</v>
      </c>
      <c r="D32" s="94">
        <v>150</v>
      </c>
      <c r="E32" s="220">
        <v>34</v>
      </c>
    </row>
    <row r="33" spans="1:5" ht="15" customHeight="1">
      <c r="A33" s="103" t="s">
        <v>592</v>
      </c>
      <c r="B33" s="191" t="s">
        <v>334</v>
      </c>
      <c r="C33" s="118">
        <f>C32+C31+C25</f>
        <v>9050</v>
      </c>
      <c r="D33" s="98">
        <f>D31+D32+D25</f>
        <v>12317</v>
      </c>
      <c r="E33" s="119">
        <f>E31+E32+E25</f>
        <v>11272</v>
      </c>
    </row>
    <row r="34" spans="1:5" ht="15" customHeight="1">
      <c r="A34" s="139" t="s">
        <v>335</v>
      </c>
      <c r="B34" s="189" t="s">
        <v>336</v>
      </c>
      <c r="C34" s="116"/>
      <c r="D34" s="94"/>
      <c r="E34" s="220"/>
    </row>
    <row r="35" spans="1:5" ht="15" customHeight="1">
      <c r="A35" s="139" t="s">
        <v>565</v>
      </c>
      <c r="B35" s="189" t="s">
        <v>337</v>
      </c>
      <c r="C35" s="116"/>
      <c r="D35" s="94"/>
      <c r="E35" s="220"/>
    </row>
    <row r="36" spans="1:5" ht="15" customHeight="1">
      <c r="A36" s="139" t="s">
        <v>566</v>
      </c>
      <c r="B36" s="189" t="s">
        <v>338</v>
      </c>
      <c r="C36" s="116">
        <v>2514</v>
      </c>
      <c r="D36" s="94">
        <v>746</v>
      </c>
      <c r="E36" s="220">
        <v>746</v>
      </c>
    </row>
    <row r="37" spans="1:5" ht="15" customHeight="1">
      <c r="A37" s="139" t="s">
        <v>567</v>
      </c>
      <c r="B37" s="189" t="s">
        <v>339</v>
      </c>
      <c r="C37" s="116"/>
      <c r="D37" s="94"/>
      <c r="E37" s="220"/>
    </row>
    <row r="38" spans="1:5" ht="15" customHeight="1">
      <c r="A38" s="139" t="s">
        <v>340</v>
      </c>
      <c r="B38" s="189" t="s">
        <v>341</v>
      </c>
      <c r="C38" s="116">
        <v>2479</v>
      </c>
      <c r="D38" s="94">
        <v>2219</v>
      </c>
      <c r="E38" s="220">
        <v>2190</v>
      </c>
    </row>
    <row r="39" spans="1:5" ht="15" customHeight="1">
      <c r="A39" s="139" t="s">
        <v>342</v>
      </c>
      <c r="B39" s="189" t="s">
        <v>343</v>
      </c>
      <c r="C39" s="116"/>
      <c r="D39" s="94"/>
      <c r="E39" s="220"/>
    </row>
    <row r="40" spans="1:5" ht="15" customHeight="1">
      <c r="A40" s="139" t="s">
        <v>344</v>
      </c>
      <c r="B40" s="189" t="s">
        <v>345</v>
      </c>
      <c r="C40" s="116"/>
      <c r="D40" s="94"/>
      <c r="E40" s="220"/>
    </row>
    <row r="41" spans="1:5" ht="15" customHeight="1">
      <c r="A41" s="139" t="s">
        <v>568</v>
      </c>
      <c r="B41" s="189" t="s">
        <v>346</v>
      </c>
      <c r="C41" s="116">
        <v>20</v>
      </c>
      <c r="D41" s="94">
        <v>20</v>
      </c>
      <c r="E41" s="220">
        <v>1</v>
      </c>
    </row>
    <row r="42" spans="1:5" ht="15" customHeight="1">
      <c r="A42" s="139" t="s">
        <v>569</v>
      </c>
      <c r="B42" s="189" t="s">
        <v>347</v>
      </c>
      <c r="C42" s="116"/>
      <c r="D42" s="94"/>
      <c r="E42" s="220"/>
    </row>
    <row r="43" spans="1:5" ht="15" customHeight="1">
      <c r="A43" s="139" t="s">
        <v>570</v>
      </c>
      <c r="B43" s="189" t="s">
        <v>348</v>
      </c>
      <c r="C43" s="116">
        <v>200</v>
      </c>
      <c r="D43" s="94">
        <v>7325</v>
      </c>
      <c r="E43" s="220">
        <v>7325</v>
      </c>
    </row>
    <row r="44" spans="1:5" ht="15" customHeight="1">
      <c r="A44" s="158" t="s">
        <v>593</v>
      </c>
      <c r="B44" s="191" t="s">
        <v>349</v>
      </c>
      <c r="C44" s="118">
        <f>C43+C41+C38+C36</f>
        <v>5213</v>
      </c>
      <c r="D44" s="98">
        <f>D36+D38+D41+D43</f>
        <v>10310</v>
      </c>
      <c r="E44" s="119">
        <f>E43+E41+E38+E36</f>
        <v>10262</v>
      </c>
    </row>
    <row r="45" spans="1:5" ht="15" customHeight="1">
      <c r="A45" s="139" t="s">
        <v>358</v>
      </c>
      <c r="B45" s="189" t="s">
        <v>359</v>
      </c>
      <c r="C45" s="116"/>
      <c r="D45" s="94"/>
      <c r="E45" s="220"/>
    </row>
    <row r="46" spans="1:5" ht="15" customHeight="1">
      <c r="A46" s="101" t="s">
        <v>574</v>
      </c>
      <c r="B46" s="189" t="s">
        <v>360</v>
      </c>
      <c r="C46" s="116">
        <v>200</v>
      </c>
      <c r="D46" s="94">
        <v>200</v>
      </c>
      <c r="E46" s="220"/>
    </row>
    <row r="47" spans="1:5" ht="15" customHeight="1">
      <c r="A47" s="139" t="s">
        <v>575</v>
      </c>
      <c r="B47" s="189" t="s">
        <v>361</v>
      </c>
      <c r="C47" s="116"/>
      <c r="D47" s="94">
        <v>295</v>
      </c>
      <c r="E47" s="220">
        <v>295</v>
      </c>
    </row>
    <row r="48" spans="1:5" ht="15" customHeight="1">
      <c r="A48" s="103" t="s">
        <v>595</v>
      </c>
      <c r="B48" s="191" t="s">
        <v>362</v>
      </c>
      <c r="C48" s="118">
        <f>C46</f>
        <v>200</v>
      </c>
      <c r="D48" s="98">
        <f>D46+D47</f>
        <v>495</v>
      </c>
      <c r="E48" s="119">
        <f>E47</f>
        <v>295</v>
      </c>
    </row>
    <row r="49" spans="1:5" ht="15" customHeight="1">
      <c r="A49" s="161" t="s">
        <v>654</v>
      </c>
      <c r="B49" s="230"/>
      <c r="C49" s="121">
        <f>C48+C44+C33+C19</f>
        <v>49608</v>
      </c>
      <c r="D49" s="95">
        <f>D48+D44+D33+D19</f>
        <v>59374</v>
      </c>
      <c r="E49" s="221">
        <f>E48+E44+E33+E19</f>
        <v>62560</v>
      </c>
    </row>
    <row r="50" spans="1:5" ht="15" customHeight="1">
      <c r="A50" s="101" t="s">
        <v>304</v>
      </c>
      <c r="B50" s="189" t="s">
        <v>305</v>
      </c>
      <c r="C50" s="116"/>
      <c r="D50" s="94"/>
      <c r="E50" s="220"/>
    </row>
    <row r="51" spans="1:5" ht="15" customHeight="1">
      <c r="A51" s="101" t="s">
        <v>306</v>
      </c>
      <c r="B51" s="189" t="s">
        <v>307</v>
      </c>
      <c r="C51" s="116"/>
      <c r="D51" s="94"/>
      <c r="E51" s="220"/>
    </row>
    <row r="52" spans="1:5" ht="15" customHeight="1">
      <c r="A52" s="101" t="s">
        <v>552</v>
      </c>
      <c r="B52" s="189" t="s">
        <v>308</v>
      </c>
      <c r="C52" s="116"/>
      <c r="D52" s="94"/>
      <c r="E52" s="220"/>
    </row>
    <row r="53" spans="1:5" ht="15" customHeight="1">
      <c r="A53" s="101" t="s">
        <v>553</v>
      </c>
      <c r="B53" s="189" t="s">
        <v>309</v>
      </c>
      <c r="C53" s="116"/>
      <c r="D53" s="94"/>
      <c r="E53" s="220"/>
    </row>
    <row r="54" spans="1:5" ht="15" customHeight="1">
      <c r="A54" s="101" t="s">
        <v>554</v>
      </c>
      <c r="B54" s="189" t="s">
        <v>310</v>
      </c>
      <c r="C54" s="116"/>
      <c r="D54" s="94"/>
      <c r="E54" s="220"/>
    </row>
    <row r="55" spans="1:5" ht="15" customHeight="1">
      <c r="A55" s="103" t="s">
        <v>589</v>
      </c>
      <c r="B55" s="191" t="s">
        <v>311</v>
      </c>
      <c r="C55" s="116"/>
      <c r="D55" s="94"/>
      <c r="E55" s="220"/>
    </row>
    <row r="56" spans="1:5" ht="15" customHeight="1">
      <c r="A56" s="139" t="s">
        <v>571</v>
      </c>
      <c r="B56" s="189" t="s">
        <v>350</v>
      </c>
      <c r="C56" s="116"/>
      <c r="D56" s="94"/>
      <c r="E56" s="220"/>
    </row>
    <row r="57" spans="1:5" ht="15" customHeight="1">
      <c r="A57" s="139" t="s">
        <v>572</v>
      </c>
      <c r="B57" s="189" t="s">
        <v>351</v>
      </c>
      <c r="C57" s="116"/>
      <c r="D57" s="94"/>
      <c r="E57" s="220"/>
    </row>
    <row r="58" spans="1:5" ht="15" customHeight="1">
      <c r="A58" s="139" t="s">
        <v>352</v>
      </c>
      <c r="B58" s="189" t="s">
        <v>353</v>
      </c>
      <c r="C58" s="116"/>
      <c r="D58" s="94"/>
      <c r="E58" s="220"/>
    </row>
    <row r="59" spans="1:5" ht="15" customHeight="1">
      <c r="A59" s="139" t="s">
        <v>573</v>
      </c>
      <c r="B59" s="189" t="s">
        <v>354</v>
      </c>
      <c r="C59" s="116"/>
      <c r="D59" s="94"/>
      <c r="E59" s="220"/>
    </row>
    <row r="60" spans="1:5" ht="15" customHeight="1">
      <c r="A60" s="139" t="s">
        <v>355</v>
      </c>
      <c r="B60" s="189" t="s">
        <v>356</v>
      </c>
      <c r="C60" s="116"/>
      <c r="D60" s="94"/>
      <c r="E60" s="220"/>
    </row>
    <row r="61" spans="1:5" ht="15" customHeight="1">
      <c r="A61" s="103" t="s">
        <v>594</v>
      </c>
      <c r="B61" s="191" t="s">
        <v>357</v>
      </c>
      <c r="C61" s="116"/>
      <c r="D61" s="94"/>
      <c r="E61" s="220"/>
    </row>
    <row r="62" spans="1:5" ht="15" customHeight="1">
      <c r="A62" s="139" t="s">
        <v>363</v>
      </c>
      <c r="B62" s="189" t="s">
        <v>364</v>
      </c>
      <c r="C62" s="116"/>
      <c r="D62" s="94"/>
      <c r="E62" s="220"/>
    </row>
    <row r="63" spans="1:5" ht="15" customHeight="1">
      <c r="A63" s="101" t="s">
        <v>576</v>
      </c>
      <c r="B63" s="189" t="s">
        <v>365</v>
      </c>
      <c r="C63" s="116"/>
      <c r="D63" s="94"/>
      <c r="E63" s="220"/>
    </row>
    <row r="64" spans="1:5" ht="15" customHeight="1">
      <c r="A64" s="139" t="s">
        <v>577</v>
      </c>
      <c r="B64" s="189" t="s">
        <v>366</v>
      </c>
      <c r="C64" s="116"/>
      <c r="D64" s="94"/>
      <c r="E64" s="220"/>
    </row>
    <row r="65" spans="1:5" ht="15" customHeight="1">
      <c r="A65" s="103" t="s">
        <v>597</v>
      </c>
      <c r="B65" s="191" t="s">
        <v>367</v>
      </c>
      <c r="C65" s="116"/>
      <c r="D65" s="94"/>
      <c r="E65" s="220"/>
    </row>
    <row r="66" spans="1:5" ht="15" customHeight="1">
      <c r="A66" s="161" t="s">
        <v>653</v>
      </c>
      <c r="B66" s="230"/>
      <c r="C66" s="121"/>
      <c r="D66" s="95"/>
      <c r="E66" s="221"/>
    </row>
    <row r="67" spans="1:5" ht="15.75">
      <c r="A67" s="182" t="s">
        <v>596</v>
      </c>
      <c r="B67" s="193" t="s">
        <v>368</v>
      </c>
      <c r="C67" s="122">
        <f>C48+C44+C33+C19</f>
        <v>49608</v>
      </c>
      <c r="D67" s="99">
        <f>D48+D44+D33+D19</f>
        <v>59374</v>
      </c>
      <c r="E67" s="123">
        <f>E48+E44+E33+E19</f>
        <v>62560</v>
      </c>
    </row>
    <row r="68" spans="1:5" ht="15.75">
      <c r="A68" s="183" t="s">
        <v>684</v>
      </c>
      <c r="B68" s="194"/>
      <c r="C68" s="224">
        <f>C67</f>
        <v>49608</v>
      </c>
      <c r="D68" s="97">
        <f>D67</f>
        <v>59374</v>
      </c>
      <c r="E68" s="225">
        <f>E67</f>
        <v>62560</v>
      </c>
    </row>
    <row r="69" spans="1:5" ht="15.75">
      <c r="A69" s="183" t="s">
        <v>685</v>
      </c>
      <c r="B69" s="194"/>
      <c r="C69" s="224"/>
      <c r="D69" s="97"/>
      <c r="E69" s="225"/>
    </row>
    <row r="70" spans="1:5">
      <c r="A70" s="141" t="s">
        <v>578</v>
      </c>
      <c r="B70" s="174" t="s">
        <v>369</v>
      </c>
      <c r="C70" s="116"/>
      <c r="D70" s="94"/>
      <c r="E70" s="220"/>
    </row>
    <row r="71" spans="1:5">
      <c r="A71" s="139" t="s">
        <v>370</v>
      </c>
      <c r="B71" s="174" t="s">
        <v>371</v>
      </c>
      <c r="C71" s="116"/>
      <c r="D71" s="94"/>
      <c r="E71" s="220"/>
    </row>
    <row r="72" spans="1:5">
      <c r="A72" s="141" t="s">
        <v>579</v>
      </c>
      <c r="B72" s="174" t="s">
        <v>372</v>
      </c>
      <c r="C72" s="116"/>
      <c r="D72" s="94"/>
      <c r="E72" s="220"/>
    </row>
    <row r="73" spans="1:5">
      <c r="A73" s="140" t="s">
        <v>598</v>
      </c>
      <c r="B73" s="175" t="s">
        <v>373</v>
      </c>
      <c r="C73" s="116"/>
      <c r="D73" s="94"/>
      <c r="E73" s="220"/>
    </row>
    <row r="74" spans="1:5">
      <c r="A74" s="139" t="s">
        <v>580</v>
      </c>
      <c r="B74" s="174" t="s">
        <v>374</v>
      </c>
      <c r="C74" s="116"/>
      <c r="D74" s="94"/>
      <c r="E74" s="220"/>
    </row>
    <row r="75" spans="1:5">
      <c r="A75" s="141" t="s">
        <v>375</v>
      </c>
      <c r="B75" s="174" t="s">
        <v>376</v>
      </c>
      <c r="C75" s="116"/>
      <c r="D75" s="94"/>
      <c r="E75" s="220"/>
    </row>
    <row r="76" spans="1:5">
      <c r="A76" s="139" t="s">
        <v>581</v>
      </c>
      <c r="B76" s="174" t="s">
        <v>377</v>
      </c>
      <c r="C76" s="116"/>
      <c r="D76" s="94"/>
      <c r="E76" s="220"/>
    </row>
    <row r="77" spans="1:5">
      <c r="A77" s="141" t="s">
        <v>378</v>
      </c>
      <c r="B77" s="174" t="s">
        <v>379</v>
      </c>
      <c r="C77" s="116"/>
      <c r="D77" s="94"/>
      <c r="E77" s="220"/>
    </row>
    <row r="78" spans="1:5">
      <c r="A78" s="142" t="s">
        <v>599</v>
      </c>
      <c r="B78" s="175" t="s">
        <v>380</v>
      </c>
      <c r="C78" s="116"/>
      <c r="D78" s="94"/>
      <c r="E78" s="220"/>
    </row>
    <row r="79" spans="1:5">
      <c r="A79" s="101" t="s">
        <v>682</v>
      </c>
      <c r="B79" s="174" t="s">
        <v>381</v>
      </c>
      <c r="C79" s="116">
        <v>8000</v>
      </c>
      <c r="D79" s="94">
        <v>11742</v>
      </c>
      <c r="E79" s="220">
        <v>11742</v>
      </c>
    </row>
    <row r="80" spans="1:5">
      <c r="A80" s="101" t="s">
        <v>683</v>
      </c>
      <c r="B80" s="174" t="s">
        <v>381</v>
      </c>
      <c r="C80" s="116"/>
      <c r="D80" s="94"/>
      <c r="E80" s="220"/>
    </row>
    <row r="81" spans="1:5">
      <c r="A81" s="101" t="s">
        <v>680</v>
      </c>
      <c r="B81" s="174" t="s">
        <v>382</v>
      </c>
      <c r="C81" s="116"/>
      <c r="D81" s="94"/>
      <c r="E81" s="220"/>
    </row>
    <row r="82" spans="1:5">
      <c r="A82" s="101" t="s">
        <v>681</v>
      </c>
      <c r="B82" s="174" t="s">
        <v>382</v>
      </c>
      <c r="C82" s="116"/>
      <c r="D82" s="94"/>
      <c r="E82" s="220"/>
    </row>
    <row r="83" spans="1:5">
      <c r="A83" s="102" t="s">
        <v>600</v>
      </c>
      <c r="B83" s="175" t="s">
        <v>383</v>
      </c>
      <c r="C83" s="116">
        <f>C79</f>
        <v>8000</v>
      </c>
      <c r="D83" s="94">
        <f>D79</f>
        <v>11742</v>
      </c>
      <c r="E83" s="220">
        <f>E79</f>
        <v>11742</v>
      </c>
    </row>
    <row r="84" spans="1:5">
      <c r="A84" s="141" t="s">
        <v>384</v>
      </c>
      <c r="B84" s="174" t="s">
        <v>385</v>
      </c>
      <c r="C84" s="116"/>
      <c r="D84" s="94">
        <v>1321</v>
      </c>
      <c r="E84" s="220">
        <v>1321</v>
      </c>
    </row>
    <row r="85" spans="1:5">
      <c r="A85" s="141" t="s">
        <v>386</v>
      </c>
      <c r="B85" s="174" t="s">
        <v>387</v>
      </c>
      <c r="C85" s="116"/>
      <c r="D85" s="94"/>
      <c r="E85" s="220"/>
    </row>
    <row r="86" spans="1:5">
      <c r="A86" s="141" t="s">
        <v>388</v>
      </c>
      <c r="B86" s="174" t="s">
        <v>389</v>
      </c>
      <c r="C86" s="116"/>
      <c r="D86" s="94"/>
      <c r="E86" s="220"/>
    </row>
    <row r="87" spans="1:5">
      <c r="A87" s="141" t="s">
        <v>390</v>
      </c>
      <c r="B87" s="174" t="s">
        <v>391</v>
      </c>
      <c r="C87" s="116"/>
      <c r="D87" s="94"/>
      <c r="E87" s="220"/>
    </row>
    <row r="88" spans="1:5">
      <c r="A88" s="139" t="s">
        <v>582</v>
      </c>
      <c r="B88" s="174" t="s">
        <v>392</v>
      </c>
      <c r="C88" s="116"/>
      <c r="D88" s="94"/>
      <c r="E88" s="220"/>
    </row>
    <row r="89" spans="1:5">
      <c r="A89" s="140" t="s">
        <v>601</v>
      </c>
      <c r="B89" s="175" t="s">
        <v>394</v>
      </c>
      <c r="C89" s="116">
        <f>C83</f>
        <v>8000</v>
      </c>
      <c r="D89" s="94">
        <f>D83+D84</f>
        <v>13063</v>
      </c>
      <c r="E89" s="220">
        <f>E83+E84</f>
        <v>13063</v>
      </c>
    </row>
    <row r="90" spans="1:5">
      <c r="A90" s="139" t="s">
        <v>395</v>
      </c>
      <c r="B90" s="174" t="s">
        <v>396</v>
      </c>
      <c r="C90" s="116"/>
      <c r="D90" s="94"/>
      <c r="E90" s="220"/>
    </row>
    <row r="91" spans="1:5">
      <c r="A91" s="139" t="s">
        <v>397</v>
      </c>
      <c r="B91" s="174" t="s">
        <v>398</v>
      </c>
      <c r="C91" s="116"/>
      <c r="D91" s="94"/>
      <c r="E91" s="220"/>
    </row>
    <row r="92" spans="1:5">
      <c r="A92" s="141" t="s">
        <v>399</v>
      </c>
      <c r="B92" s="174" t="s">
        <v>400</v>
      </c>
      <c r="C92" s="116"/>
      <c r="D92" s="94"/>
      <c r="E92" s="220"/>
    </row>
    <row r="93" spans="1:5">
      <c r="A93" s="141" t="s">
        <v>583</v>
      </c>
      <c r="B93" s="174" t="s">
        <v>401</v>
      </c>
      <c r="C93" s="116"/>
      <c r="D93" s="94"/>
      <c r="E93" s="220"/>
    </row>
    <row r="94" spans="1:5">
      <c r="A94" s="142" t="s">
        <v>602</v>
      </c>
      <c r="B94" s="175" t="s">
        <v>402</v>
      </c>
      <c r="C94" s="116"/>
      <c r="D94" s="94"/>
      <c r="E94" s="220"/>
    </row>
    <row r="95" spans="1:5">
      <c r="A95" s="140" t="s">
        <v>403</v>
      </c>
      <c r="B95" s="175" t="s">
        <v>404</v>
      </c>
      <c r="C95" s="116"/>
      <c r="D95" s="94"/>
      <c r="E95" s="220"/>
    </row>
    <row r="96" spans="1:5" ht="15.75">
      <c r="A96" s="166" t="s">
        <v>603</v>
      </c>
      <c r="B96" s="177" t="s">
        <v>405</v>
      </c>
      <c r="C96" s="122">
        <f>C89</f>
        <v>8000</v>
      </c>
      <c r="D96" s="99">
        <f>D89</f>
        <v>13063</v>
      </c>
      <c r="E96" s="123">
        <f>E89</f>
        <v>13063</v>
      </c>
    </row>
    <row r="97" spans="1:5" ht="15.75">
      <c r="A97" s="167" t="s">
        <v>585</v>
      </c>
      <c r="B97" s="178"/>
      <c r="C97" s="226">
        <f>C67+C96</f>
        <v>57608</v>
      </c>
      <c r="D97" s="180">
        <f>D96+D67</f>
        <v>72437</v>
      </c>
      <c r="E97" s="227">
        <f>E67+E96</f>
        <v>75623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0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FF00"/>
  </sheetPr>
  <dimension ref="A1:G97"/>
  <sheetViews>
    <sheetView zoomScaleNormal="100" workbookViewId="0">
      <selection activeCell="A3" sqref="A3:E3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>
      <c r="A1" s="438" t="s">
        <v>464</v>
      </c>
      <c r="B1" s="438"/>
      <c r="C1" s="438"/>
      <c r="D1" s="438"/>
      <c r="E1" s="438"/>
    </row>
    <row r="2" spans="1:7" ht="24" customHeight="1">
      <c r="A2" s="434" t="s">
        <v>737</v>
      </c>
      <c r="B2" s="435"/>
      <c r="C2" s="435"/>
      <c r="D2" s="435"/>
      <c r="E2" s="435"/>
    </row>
    <row r="3" spans="1:7" ht="24" customHeight="1">
      <c r="A3" s="436" t="s">
        <v>623</v>
      </c>
      <c r="B3" s="437"/>
      <c r="C3" s="437"/>
      <c r="D3" s="437"/>
      <c r="E3" s="437"/>
      <c r="G3" s="54"/>
    </row>
    <row r="4" spans="1:7" ht="18">
      <c r="A4" s="91"/>
    </row>
    <row r="5" spans="1:7" ht="15.75">
      <c r="A5" s="346" t="s">
        <v>735</v>
      </c>
    </row>
    <row r="6" spans="1:7" ht="25.5">
      <c r="A6" s="228" t="s">
        <v>103</v>
      </c>
      <c r="B6" s="229" t="s">
        <v>748</v>
      </c>
      <c r="C6" s="114" t="s">
        <v>734</v>
      </c>
      <c r="D6" s="3" t="s">
        <v>761</v>
      </c>
      <c r="E6" s="115" t="s">
        <v>762</v>
      </c>
    </row>
    <row r="7" spans="1:7" ht="15" customHeight="1">
      <c r="A7" s="152" t="s">
        <v>283</v>
      </c>
      <c r="B7" s="189" t="s">
        <v>284</v>
      </c>
      <c r="C7" s="116"/>
      <c r="D7" s="94"/>
      <c r="E7" s="220"/>
    </row>
    <row r="8" spans="1:7" ht="15" customHeight="1">
      <c r="A8" s="101" t="s">
        <v>285</v>
      </c>
      <c r="B8" s="189" t="s">
        <v>286</v>
      </c>
      <c r="C8" s="116"/>
      <c r="D8" s="94"/>
      <c r="E8" s="220"/>
    </row>
    <row r="9" spans="1:7" ht="15" customHeight="1">
      <c r="A9" s="101" t="s">
        <v>287</v>
      </c>
      <c r="B9" s="189" t="s">
        <v>288</v>
      </c>
      <c r="C9" s="116"/>
      <c r="D9" s="94"/>
      <c r="E9" s="220"/>
    </row>
    <row r="10" spans="1:7" ht="15" customHeight="1">
      <c r="A10" s="101" t="s">
        <v>289</v>
      </c>
      <c r="B10" s="189" t="s">
        <v>290</v>
      </c>
      <c r="C10" s="116"/>
      <c r="D10" s="94"/>
      <c r="E10" s="220"/>
    </row>
    <row r="11" spans="1:7" ht="15" customHeight="1">
      <c r="A11" s="101" t="s">
        <v>291</v>
      </c>
      <c r="B11" s="189" t="s">
        <v>292</v>
      </c>
      <c r="C11" s="116"/>
      <c r="D11" s="94"/>
      <c r="E11" s="220"/>
    </row>
    <row r="12" spans="1:7" ht="15" customHeight="1">
      <c r="A12" s="101" t="s">
        <v>293</v>
      </c>
      <c r="B12" s="189" t="s">
        <v>294</v>
      </c>
      <c r="C12" s="116"/>
      <c r="D12" s="94"/>
      <c r="E12" s="220"/>
    </row>
    <row r="13" spans="1:7" ht="15" customHeight="1">
      <c r="A13" s="102" t="s">
        <v>587</v>
      </c>
      <c r="B13" s="190" t="s">
        <v>295</v>
      </c>
      <c r="C13" s="116"/>
      <c r="D13" s="94"/>
      <c r="E13" s="220"/>
    </row>
    <row r="14" spans="1:7" ht="15" customHeight="1">
      <c r="A14" s="101" t="s">
        <v>296</v>
      </c>
      <c r="B14" s="189" t="s">
        <v>297</v>
      </c>
      <c r="C14" s="116"/>
      <c r="D14" s="94"/>
      <c r="E14" s="220"/>
    </row>
    <row r="15" spans="1:7" ht="15" customHeight="1">
      <c r="A15" s="101" t="s">
        <v>298</v>
      </c>
      <c r="B15" s="189" t="s">
        <v>299</v>
      </c>
      <c r="C15" s="116"/>
      <c r="D15" s="94"/>
      <c r="E15" s="220"/>
    </row>
    <row r="16" spans="1:7" ht="15" customHeight="1">
      <c r="A16" s="101" t="s">
        <v>549</v>
      </c>
      <c r="B16" s="189" t="s">
        <v>300</v>
      </c>
      <c r="C16" s="116"/>
      <c r="D16" s="94"/>
      <c r="E16" s="220"/>
    </row>
    <row r="17" spans="1:5" ht="15" customHeight="1">
      <c r="A17" s="101" t="s">
        <v>550</v>
      </c>
      <c r="B17" s="189" t="s">
        <v>301</v>
      </c>
      <c r="C17" s="116"/>
      <c r="D17" s="94"/>
      <c r="E17" s="220"/>
    </row>
    <row r="18" spans="1:5" ht="15" customHeight="1">
      <c r="A18" s="101" t="s">
        <v>551</v>
      </c>
      <c r="B18" s="189" t="s">
        <v>302</v>
      </c>
      <c r="C18" s="116"/>
      <c r="D18" s="94"/>
      <c r="E18" s="220"/>
    </row>
    <row r="19" spans="1:5" ht="15" customHeight="1">
      <c r="A19" s="103" t="s">
        <v>588</v>
      </c>
      <c r="B19" s="191" t="s">
        <v>303</v>
      </c>
      <c r="C19" s="116"/>
      <c r="D19" s="94"/>
      <c r="E19" s="220"/>
    </row>
    <row r="20" spans="1:5" ht="15" customHeight="1">
      <c r="A20" s="101" t="s">
        <v>555</v>
      </c>
      <c r="B20" s="189" t="s">
        <v>312</v>
      </c>
      <c r="C20" s="116"/>
      <c r="D20" s="94"/>
      <c r="E20" s="220"/>
    </row>
    <row r="21" spans="1:5" ht="15" customHeight="1">
      <c r="A21" s="101" t="s">
        <v>556</v>
      </c>
      <c r="B21" s="189" t="s">
        <v>313</v>
      </c>
      <c r="C21" s="116"/>
      <c r="D21" s="94"/>
      <c r="E21" s="220"/>
    </row>
    <row r="22" spans="1:5" ht="15" customHeight="1">
      <c r="A22" s="102" t="s">
        <v>590</v>
      </c>
      <c r="B22" s="190" t="s">
        <v>314</v>
      </c>
      <c r="C22" s="116"/>
      <c r="D22" s="94"/>
      <c r="E22" s="220"/>
    </row>
    <row r="23" spans="1:5" ht="15" customHeight="1">
      <c r="A23" s="101" t="s">
        <v>557</v>
      </c>
      <c r="B23" s="189" t="s">
        <v>315</v>
      </c>
      <c r="C23" s="116"/>
      <c r="D23" s="94"/>
      <c r="E23" s="220"/>
    </row>
    <row r="24" spans="1:5" ht="15" customHeight="1">
      <c r="A24" s="101" t="s">
        <v>558</v>
      </c>
      <c r="B24" s="189" t="s">
        <v>316</v>
      </c>
      <c r="C24" s="116"/>
      <c r="D24" s="94"/>
      <c r="E24" s="220"/>
    </row>
    <row r="25" spans="1:5" ht="15" customHeight="1">
      <c r="A25" s="101" t="s">
        <v>559</v>
      </c>
      <c r="B25" s="189" t="s">
        <v>317</v>
      </c>
      <c r="C25" s="116"/>
      <c r="D25" s="94"/>
      <c r="E25" s="220"/>
    </row>
    <row r="26" spans="1:5" ht="15" customHeight="1">
      <c r="A26" s="101" t="s">
        <v>560</v>
      </c>
      <c r="B26" s="189" t="s">
        <v>318</v>
      </c>
      <c r="C26" s="116"/>
      <c r="D26" s="94"/>
      <c r="E26" s="220"/>
    </row>
    <row r="27" spans="1:5" ht="15" customHeight="1">
      <c r="A27" s="101" t="s">
        <v>561</v>
      </c>
      <c r="B27" s="189" t="s">
        <v>321</v>
      </c>
      <c r="C27" s="116"/>
      <c r="D27" s="94"/>
      <c r="E27" s="220"/>
    </row>
    <row r="28" spans="1:5" ht="15" customHeight="1">
      <c r="A28" s="101" t="s">
        <v>322</v>
      </c>
      <c r="B28" s="189" t="s">
        <v>323</v>
      </c>
      <c r="C28" s="116"/>
      <c r="D28" s="94"/>
      <c r="E28" s="220"/>
    </row>
    <row r="29" spans="1:5" ht="15" customHeight="1">
      <c r="A29" s="101" t="s">
        <v>562</v>
      </c>
      <c r="B29" s="189" t="s">
        <v>324</v>
      </c>
      <c r="C29" s="116"/>
      <c r="D29" s="94"/>
      <c r="E29" s="220"/>
    </row>
    <row r="30" spans="1:5" ht="15" customHeight="1">
      <c r="A30" s="101" t="s">
        <v>563</v>
      </c>
      <c r="B30" s="189" t="s">
        <v>329</v>
      </c>
      <c r="C30" s="116"/>
      <c r="D30" s="94"/>
      <c r="E30" s="220"/>
    </row>
    <row r="31" spans="1:5" ht="15" customHeight="1">
      <c r="A31" s="102" t="s">
        <v>591</v>
      </c>
      <c r="B31" s="190" t="s">
        <v>332</v>
      </c>
      <c r="C31" s="116"/>
      <c r="D31" s="94"/>
      <c r="E31" s="220"/>
    </row>
    <row r="32" spans="1:5" ht="15" customHeight="1">
      <c r="A32" s="101" t="s">
        <v>564</v>
      </c>
      <c r="B32" s="189" t="s">
        <v>333</v>
      </c>
      <c r="C32" s="116"/>
      <c r="D32" s="94"/>
      <c r="E32" s="220"/>
    </row>
    <row r="33" spans="1:5" ht="15" customHeight="1">
      <c r="A33" s="103" t="s">
        <v>592</v>
      </c>
      <c r="B33" s="191" t="s">
        <v>334</v>
      </c>
      <c r="C33" s="116"/>
      <c r="D33" s="94"/>
      <c r="E33" s="220"/>
    </row>
    <row r="34" spans="1:5" ht="15" customHeight="1">
      <c r="A34" s="139" t="s">
        <v>335</v>
      </c>
      <c r="B34" s="189" t="s">
        <v>336</v>
      </c>
      <c r="C34" s="116"/>
      <c r="D34" s="94"/>
      <c r="E34" s="220"/>
    </row>
    <row r="35" spans="1:5" ht="15" customHeight="1">
      <c r="A35" s="139" t="s">
        <v>565</v>
      </c>
      <c r="B35" s="189" t="s">
        <v>337</v>
      </c>
      <c r="C35" s="116"/>
      <c r="D35" s="94"/>
      <c r="E35" s="220"/>
    </row>
    <row r="36" spans="1:5" ht="15" customHeight="1">
      <c r="A36" s="139" t="s">
        <v>566</v>
      </c>
      <c r="B36" s="189" t="s">
        <v>338</v>
      </c>
      <c r="C36" s="116"/>
      <c r="D36" s="94"/>
      <c r="E36" s="220"/>
    </row>
    <row r="37" spans="1:5" ht="15" customHeight="1">
      <c r="A37" s="139" t="s">
        <v>567</v>
      </c>
      <c r="B37" s="189" t="s">
        <v>339</v>
      </c>
      <c r="C37" s="116"/>
      <c r="D37" s="94"/>
      <c r="E37" s="220"/>
    </row>
    <row r="38" spans="1:5" ht="15" customHeight="1">
      <c r="A38" s="139" t="s">
        <v>340</v>
      </c>
      <c r="B38" s="189" t="s">
        <v>341</v>
      </c>
      <c r="C38" s="116"/>
      <c r="D38" s="94"/>
      <c r="E38" s="220"/>
    </row>
    <row r="39" spans="1:5" ht="15" customHeight="1">
      <c r="A39" s="139" t="s">
        <v>342</v>
      </c>
      <c r="B39" s="189" t="s">
        <v>343</v>
      </c>
      <c r="C39" s="116"/>
      <c r="D39" s="94"/>
      <c r="E39" s="220"/>
    </row>
    <row r="40" spans="1:5" ht="15" customHeight="1">
      <c r="A40" s="139" t="s">
        <v>344</v>
      </c>
      <c r="B40" s="189" t="s">
        <v>345</v>
      </c>
      <c r="C40" s="116"/>
      <c r="D40" s="94"/>
      <c r="E40" s="220"/>
    </row>
    <row r="41" spans="1:5" ht="15" customHeight="1">
      <c r="A41" s="139" t="s">
        <v>568</v>
      </c>
      <c r="B41" s="189" t="s">
        <v>346</v>
      </c>
      <c r="C41" s="116"/>
      <c r="D41" s="94"/>
      <c r="E41" s="220"/>
    </row>
    <row r="42" spans="1:5" ht="15" customHeight="1">
      <c r="A42" s="139" t="s">
        <v>569</v>
      </c>
      <c r="B42" s="189" t="s">
        <v>347</v>
      </c>
      <c r="C42" s="116"/>
      <c r="D42" s="94"/>
      <c r="E42" s="220"/>
    </row>
    <row r="43" spans="1:5" ht="15" customHeight="1">
      <c r="A43" s="139" t="s">
        <v>570</v>
      </c>
      <c r="B43" s="189" t="s">
        <v>348</v>
      </c>
      <c r="C43" s="116"/>
      <c r="D43" s="94"/>
      <c r="E43" s="220"/>
    </row>
    <row r="44" spans="1:5" ht="15" customHeight="1">
      <c r="A44" s="158" t="s">
        <v>593</v>
      </c>
      <c r="B44" s="191" t="s">
        <v>349</v>
      </c>
      <c r="C44" s="116"/>
      <c r="D44" s="94"/>
      <c r="E44" s="220"/>
    </row>
    <row r="45" spans="1:5" ht="15" customHeight="1">
      <c r="A45" s="139" t="s">
        <v>358</v>
      </c>
      <c r="B45" s="189" t="s">
        <v>359</v>
      </c>
      <c r="C45" s="116"/>
      <c r="D45" s="94"/>
      <c r="E45" s="220"/>
    </row>
    <row r="46" spans="1:5" ht="15" customHeight="1">
      <c r="A46" s="101" t="s">
        <v>574</v>
      </c>
      <c r="B46" s="189" t="s">
        <v>360</v>
      </c>
      <c r="C46" s="116"/>
      <c r="D46" s="94"/>
      <c r="E46" s="220"/>
    </row>
    <row r="47" spans="1:5" ht="15" customHeight="1">
      <c r="A47" s="139" t="s">
        <v>575</v>
      </c>
      <c r="B47" s="189" t="s">
        <v>361</v>
      </c>
      <c r="C47" s="116"/>
      <c r="D47" s="94"/>
      <c r="E47" s="220"/>
    </row>
    <row r="48" spans="1:5" ht="15" customHeight="1">
      <c r="A48" s="103" t="s">
        <v>595</v>
      </c>
      <c r="B48" s="191" t="s">
        <v>362</v>
      </c>
      <c r="C48" s="116"/>
      <c r="D48" s="94"/>
      <c r="E48" s="220"/>
    </row>
    <row r="49" spans="1:5" ht="15" customHeight="1">
      <c r="A49" s="161" t="s">
        <v>654</v>
      </c>
      <c r="B49" s="230"/>
      <c r="C49" s="121"/>
      <c r="D49" s="95"/>
      <c r="E49" s="221"/>
    </row>
    <row r="50" spans="1:5" ht="15" customHeight="1">
      <c r="A50" s="101" t="s">
        <v>304</v>
      </c>
      <c r="B50" s="189" t="s">
        <v>305</v>
      </c>
      <c r="C50" s="116"/>
      <c r="D50" s="94"/>
      <c r="E50" s="220"/>
    </row>
    <row r="51" spans="1:5" ht="15" customHeight="1">
      <c r="A51" s="101" t="s">
        <v>306</v>
      </c>
      <c r="B51" s="189" t="s">
        <v>307</v>
      </c>
      <c r="C51" s="116"/>
      <c r="D51" s="94"/>
      <c r="E51" s="220"/>
    </row>
    <row r="52" spans="1:5" ht="15" customHeight="1">
      <c r="A52" s="101" t="s">
        <v>552</v>
      </c>
      <c r="B52" s="189" t="s">
        <v>308</v>
      </c>
      <c r="C52" s="116"/>
      <c r="D52" s="94"/>
      <c r="E52" s="220"/>
    </row>
    <row r="53" spans="1:5" ht="15" customHeight="1">
      <c r="A53" s="101" t="s">
        <v>553</v>
      </c>
      <c r="B53" s="189" t="s">
        <v>309</v>
      </c>
      <c r="C53" s="116"/>
      <c r="D53" s="94"/>
      <c r="E53" s="220"/>
    </row>
    <row r="54" spans="1:5" ht="15" customHeight="1">
      <c r="A54" s="101" t="s">
        <v>554</v>
      </c>
      <c r="B54" s="189" t="s">
        <v>310</v>
      </c>
      <c r="C54" s="116"/>
      <c r="D54" s="94"/>
      <c r="E54" s="220"/>
    </row>
    <row r="55" spans="1:5" ht="15" customHeight="1">
      <c r="A55" s="103" t="s">
        <v>589</v>
      </c>
      <c r="B55" s="191" t="s">
        <v>311</v>
      </c>
      <c r="C55" s="116"/>
      <c r="D55" s="94"/>
      <c r="E55" s="220"/>
    </row>
    <row r="56" spans="1:5" ht="15" customHeight="1">
      <c r="A56" s="139" t="s">
        <v>571</v>
      </c>
      <c r="B56" s="189" t="s">
        <v>350</v>
      </c>
      <c r="C56" s="116"/>
      <c r="D56" s="94"/>
      <c r="E56" s="220"/>
    </row>
    <row r="57" spans="1:5" ht="15" customHeight="1">
      <c r="A57" s="139" t="s">
        <v>572</v>
      </c>
      <c r="B57" s="189" t="s">
        <v>351</v>
      </c>
      <c r="C57" s="116"/>
      <c r="D57" s="94"/>
      <c r="E57" s="220"/>
    </row>
    <row r="58" spans="1:5" ht="15" customHeight="1">
      <c r="A58" s="139" t="s">
        <v>352</v>
      </c>
      <c r="B58" s="189" t="s">
        <v>353</v>
      </c>
      <c r="C58" s="116"/>
      <c r="D58" s="94"/>
      <c r="E58" s="220"/>
    </row>
    <row r="59" spans="1:5" ht="15" customHeight="1">
      <c r="A59" s="139" t="s">
        <v>573</v>
      </c>
      <c r="B59" s="189" t="s">
        <v>354</v>
      </c>
      <c r="C59" s="116"/>
      <c r="D59" s="94"/>
      <c r="E59" s="220"/>
    </row>
    <row r="60" spans="1:5" ht="15" customHeight="1">
      <c r="A60" s="139" t="s">
        <v>355</v>
      </c>
      <c r="B60" s="189" t="s">
        <v>356</v>
      </c>
      <c r="C60" s="116"/>
      <c r="D60" s="94"/>
      <c r="E60" s="220"/>
    </row>
    <row r="61" spans="1:5" ht="15" customHeight="1">
      <c r="A61" s="103" t="s">
        <v>594</v>
      </c>
      <c r="B61" s="191" t="s">
        <v>357</v>
      </c>
      <c r="C61" s="116"/>
      <c r="D61" s="94"/>
      <c r="E61" s="220"/>
    </row>
    <row r="62" spans="1:5" ht="15" customHeight="1">
      <c r="A62" s="139" t="s">
        <v>363</v>
      </c>
      <c r="B62" s="189" t="s">
        <v>364</v>
      </c>
      <c r="C62" s="116"/>
      <c r="D62" s="94"/>
      <c r="E62" s="220"/>
    </row>
    <row r="63" spans="1:5" ht="15" customHeight="1">
      <c r="A63" s="101" t="s">
        <v>576</v>
      </c>
      <c r="B63" s="189" t="s">
        <v>365</v>
      </c>
      <c r="C63" s="116"/>
      <c r="D63" s="94"/>
      <c r="E63" s="220"/>
    </row>
    <row r="64" spans="1:5" ht="15" customHeight="1">
      <c r="A64" s="139" t="s">
        <v>577</v>
      </c>
      <c r="B64" s="189" t="s">
        <v>366</v>
      </c>
      <c r="C64" s="116"/>
      <c r="D64" s="94"/>
      <c r="E64" s="220"/>
    </row>
    <row r="65" spans="1:5" ht="15" customHeight="1">
      <c r="A65" s="103" t="s">
        <v>597</v>
      </c>
      <c r="B65" s="191" t="s">
        <v>367</v>
      </c>
      <c r="C65" s="116"/>
      <c r="D65" s="94"/>
      <c r="E65" s="220"/>
    </row>
    <row r="66" spans="1:5" ht="15" customHeight="1">
      <c r="A66" s="161" t="s">
        <v>653</v>
      </c>
      <c r="B66" s="230"/>
      <c r="C66" s="121"/>
      <c r="D66" s="95"/>
      <c r="E66" s="221"/>
    </row>
    <row r="67" spans="1:5" ht="15.75">
      <c r="A67" s="182" t="s">
        <v>596</v>
      </c>
      <c r="B67" s="193" t="s">
        <v>368</v>
      </c>
      <c r="C67" s="222"/>
      <c r="D67" s="96"/>
      <c r="E67" s="223"/>
    </row>
    <row r="68" spans="1:5" ht="15.75">
      <c r="A68" s="183" t="s">
        <v>684</v>
      </c>
      <c r="B68" s="194"/>
      <c r="C68" s="224"/>
      <c r="D68" s="97"/>
      <c r="E68" s="225"/>
    </row>
    <row r="69" spans="1:5" ht="15.75">
      <c r="A69" s="183" t="s">
        <v>685</v>
      </c>
      <c r="B69" s="194"/>
      <c r="C69" s="224"/>
      <c r="D69" s="97"/>
      <c r="E69" s="225"/>
    </row>
    <row r="70" spans="1:5">
      <c r="A70" s="141" t="s">
        <v>578</v>
      </c>
      <c r="B70" s="174" t="s">
        <v>369</v>
      </c>
      <c r="C70" s="116"/>
      <c r="D70" s="94"/>
      <c r="E70" s="220"/>
    </row>
    <row r="71" spans="1:5">
      <c r="A71" s="139" t="s">
        <v>370</v>
      </c>
      <c r="B71" s="174" t="s">
        <v>371</v>
      </c>
      <c r="C71" s="116"/>
      <c r="D71" s="94"/>
      <c r="E71" s="220"/>
    </row>
    <row r="72" spans="1:5">
      <c r="A72" s="141" t="s">
        <v>579</v>
      </c>
      <c r="B72" s="174" t="s">
        <v>372</v>
      </c>
      <c r="C72" s="116"/>
      <c r="D72" s="94"/>
      <c r="E72" s="220"/>
    </row>
    <row r="73" spans="1:5">
      <c r="A73" s="140" t="s">
        <v>598</v>
      </c>
      <c r="B73" s="175" t="s">
        <v>373</v>
      </c>
      <c r="C73" s="116"/>
      <c r="D73" s="94"/>
      <c r="E73" s="220"/>
    </row>
    <row r="74" spans="1:5">
      <c r="A74" s="139" t="s">
        <v>580</v>
      </c>
      <c r="B74" s="174" t="s">
        <v>374</v>
      </c>
      <c r="C74" s="116"/>
      <c r="D74" s="94"/>
      <c r="E74" s="220"/>
    </row>
    <row r="75" spans="1:5">
      <c r="A75" s="141" t="s">
        <v>375</v>
      </c>
      <c r="B75" s="174" t="s">
        <v>376</v>
      </c>
      <c r="C75" s="116"/>
      <c r="D75" s="94"/>
      <c r="E75" s="220"/>
    </row>
    <row r="76" spans="1:5">
      <c r="A76" s="139" t="s">
        <v>581</v>
      </c>
      <c r="B76" s="174" t="s">
        <v>377</v>
      </c>
      <c r="C76" s="116"/>
      <c r="D76" s="94"/>
      <c r="E76" s="220"/>
    </row>
    <row r="77" spans="1:5">
      <c r="A77" s="141" t="s">
        <v>378</v>
      </c>
      <c r="B77" s="174" t="s">
        <v>379</v>
      </c>
      <c r="C77" s="116"/>
      <c r="D77" s="94"/>
      <c r="E77" s="220"/>
    </row>
    <row r="78" spans="1:5">
      <c r="A78" s="142" t="s">
        <v>599</v>
      </c>
      <c r="B78" s="175" t="s">
        <v>380</v>
      </c>
      <c r="C78" s="116"/>
      <c r="D78" s="94"/>
      <c r="E78" s="220"/>
    </row>
    <row r="79" spans="1:5">
      <c r="A79" s="101" t="s">
        <v>682</v>
      </c>
      <c r="B79" s="174" t="s">
        <v>381</v>
      </c>
      <c r="C79" s="116"/>
      <c r="D79" s="94">
        <v>16</v>
      </c>
      <c r="E79" s="220">
        <v>16</v>
      </c>
    </row>
    <row r="80" spans="1:5">
      <c r="A80" s="101" t="s">
        <v>683</v>
      </c>
      <c r="B80" s="174" t="s">
        <v>381</v>
      </c>
      <c r="C80" s="116"/>
      <c r="D80" s="94"/>
      <c r="E80" s="220"/>
    </row>
    <row r="81" spans="1:5">
      <c r="A81" s="101" t="s">
        <v>680</v>
      </c>
      <c r="B81" s="174" t="s">
        <v>382</v>
      </c>
      <c r="C81" s="116"/>
      <c r="D81" s="94"/>
      <c r="E81" s="220"/>
    </row>
    <row r="82" spans="1:5">
      <c r="A82" s="101" t="s">
        <v>681</v>
      </c>
      <c r="B82" s="174" t="s">
        <v>382</v>
      </c>
      <c r="C82" s="116"/>
      <c r="D82" s="94"/>
      <c r="E82" s="220"/>
    </row>
    <row r="83" spans="1:5">
      <c r="A83" s="102" t="s">
        <v>600</v>
      </c>
      <c r="B83" s="175" t="s">
        <v>383</v>
      </c>
      <c r="C83" s="116"/>
      <c r="D83" s="94">
        <f>D79</f>
        <v>16</v>
      </c>
      <c r="E83" s="220">
        <f>E79</f>
        <v>16</v>
      </c>
    </row>
    <row r="84" spans="1:5">
      <c r="A84" s="141" t="s">
        <v>384</v>
      </c>
      <c r="B84" s="174" t="s">
        <v>385</v>
      </c>
      <c r="C84" s="116"/>
      <c r="D84" s="94"/>
      <c r="E84" s="220"/>
    </row>
    <row r="85" spans="1:5">
      <c r="A85" s="141" t="s">
        <v>386</v>
      </c>
      <c r="B85" s="174" t="s">
        <v>387</v>
      </c>
      <c r="C85" s="116"/>
      <c r="D85" s="94"/>
      <c r="E85" s="220"/>
    </row>
    <row r="86" spans="1:5">
      <c r="A86" s="141" t="s">
        <v>388</v>
      </c>
      <c r="B86" s="174" t="s">
        <v>389</v>
      </c>
      <c r="C86" s="116">
        <v>17882</v>
      </c>
      <c r="D86" s="94">
        <v>17882</v>
      </c>
      <c r="E86" s="220">
        <v>17445</v>
      </c>
    </row>
    <row r="87" spans="1:5">
      <c r="A87" s="141" t="s">
        <v>390</v>
      </c>
      <c r="B87" s="174" t="s">
        <v>391</v>
      </c>
      <c r="C87" s="116"/>
      <c r="D87" s="94"/>
      <c r="E87" s="220"/>
    </row>
    <row r="88" spans="1:5">
      <c r="A88" s="139" t="s">
        <v>582</v>
      </c>
      <c r="B88" s="174" t="s">
        <v>392</v>
      </c>
      <c r="C88" s="116"/>
      <c r="D88" s="94"/>
      <c r="E88" s="220"/>
    </row>
    <row r="89" spans="1:5">
      <c r="A89" s="140" t="s">
        <v>601</v>
      </c>
      <c r="B89" s="175" t="s">
        <v>394</v>
      </c>
      <c r="C89" s="116">
        <f>C86</f>
        <v>17882</v>
      </c>
      <c r="D89" s="94">
        <f>D83+D86</f>
        <v>17898</v>
      </c>
      <c r="E89" s="220">
        <f>E86+E83</f>
        <v>17461</v>
      </c>
    </row>
    <row r="90" spans="1:5">
      <c r="A90" s="139" t="s">
        <v>395</v>
      </c>
      <c r="B90" s="174" t="s">
        <v>396</v>
      </c>
      <c r="C90" s="116"/>
      <c r="D90" s="94"/>
      <c r="E90" s="220"/>
    </row>
    <row r="91" spans="1:5">
      <c r="A91" s="139" t="s">
        <v>397</v>
      </c>
      <c r="B91" s="174" t="s">
        <v>398</v>
      </c>
      <c r="C91" s="116"/>
      <c r="D91" s="94"/>
      <c r="E91" s="220"/>
    </row>
    <row r="92" spans="1:5">
      <c r="A92" s="141" t="s">
        <v>399</v>
      </c>
      <c r="B92" s="174" t="s">
        <v>400</v>
      </c>
      <c r="C92" s="116"/>
      <c r="D92" s="94"/>
      <c r="E92" s="220"/>
    </row>
    <row r="93" spans="1:5">
      <c r="A93" s="141" t="s">
        <v>583</v>
      </c>
      <c r="B93" s="174" t="s">
        <v>401</v>
      </c>
      <c r="C93" s="116"/>
      <c r="D93" s="94"/>
      <c r="E93" s="220"/>
    </row>
    <row r="94" spans="1:5">
      <c r="A94" s="142" t="s">
        <v>602</v>
      </c>
      <c r="B94" s="175" t="s">
        <v>402</v>
      </c>
      <c r="C94" s="116"/>
      <c r="D94" s="94"/>
      <c r="E94" s="220"/>
    </row>
    <row r="95" spans="1:5">
      <c r="A95" s="140" t="s">
        <v>403</v>
      </c>
      <c r="B95" s="175" t="s">
        <v>404</v>
      </c>
      <c r="C95" s="116"/>
      <c r="D95" s="94"/>
      <c r="E95" s="220"/>
    </row>
    <row r="96" spans="1:5" ht="15.75">
      <c r="A96" s="166" t="s">
        <v>603</v>
      </c>
      <c r="B96" s="177" t="s">
        <v>405</v>
      </c>
      <c r="C96" s="122">
        <f>C89</f>
        <v>17882</v>
      </c>
      <c r="D96" s="99">
        <f>D89</f>
        <v>17898</v>
      </c>
      <c r="E96" s="123">
        <f>E89</f>
        <v>17461</v>
      </c>
    </row>
    <row r="97" spans="1:5" ht="15.75">
      <c r="A97" s="167" t="s">
        <v>585</v>
      </c>
      <c r="B97" s="178"/>
      <c r="C97" s="226">
        <f>C96</f>
        <v>17882</v>
      </c>
      <c r="D97" s="180">
        <f>D96</f>
        <v>17898</v>
      </c>
      <c r="E97" s="227">
        <f>E96</f>
        <v>17461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0" fitToHeight="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N98"/>
  <sheetViews>
    <sheetView workbookViewId="0">
      <selection sqref="A1:N1"/>
    </sheetView>
  </sheetViews>
  <sheetFormatPr defaultRowHeight="1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>
      <c r="A1" s="438" t="s">
        <v>465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24" customHeight="1">
      <c r="A2" s="434" t="s">
        <v>737</v>
      </c>
      <c r="B2" s="435"/>
      <c r="C2" s="435"/>
      <c r="D2" s="435"/>
      <c r="E2" s="435"/>
      <c r="F2" s="439"/>
      <c r="G2" s="440"/>
      <c r="H2" s="440"/>
      <c r="I2" s="440"/>
      <c r="J2" s="440"/>
      <c r="K2" s="440"/>
      <c r="L2" s="440"/>
      <c r="M2" s="440"/>
      <c r="N2" s="440"/>
    </row>
    <row r="3" spans="1:14" ht="24" customHeight="1">
      <c r="A3" s="436" t="s">
        <v>623</v>
      </c>
      <c r="B3" s="437"/>
      <c r="C3" s="437"/>
      <c r="D3" s="437"/>
      <c r="E3" s="437"/>
      <c r="F3" s="439"/>
      <c r="G3" s="440"/>
      <c r="H3" s="440"/>
      <c r="I3" s="440"/>
      <c r="J3" s="440"/>
      <c r="K3" s="440"/>
      <c r="L3" s="440"/>
      <c r="M3" s="440"/>
      <c r="N3" s="440"/>
    </row>
    <row r="4" spans="1:14" ht="18">
      <c r="A4" s="91"/>
    </row>
    <row r="5" spans="1:14">
      <c r="A5" s="65" t="s">
        <v>717</v>
      </c>
    </row>
    <row r="6" spans="1:14" ht="30" customHeight="1">
      <c r="A6" s="441" t="s">
        <v>103</v>
      </c>
      <c r="B6" s="443" t="s">
        <v>104</v>
      </c>
      <c r="C6" s="445" t="s">
        <v>655</v>
      </c>
      <c r="D6" s="446"/>
      <c r="E6" s="447"/>
      <c r="F6" s="445" t="s">
        <v>656</v>
      </c>
      <c r="G6" s="446"/>
      <c r="H6" s="447"/>
      <c r="I6" s="445" t="s">
        <v>657</v>
      </c>
      <c r="J6" s="446"/>
      <c r="K6" s="447"/>
      <c r="L6" s="448" t="s">
        <v>731</v>
      </c>
      <c r="M6" s="449"/>
      <c r="N6" s="450"/>
    </row>
    <row r="7" spans="1:14" ht="26.25" customHeight="1">
      <c r="A7" s="442"/>
      <c r="B7" s="444"/>
      <c r="C7" s="114" t="s">
        <v>734</v>
      </c>
      <c r="D7" s="3" t="s">
        <v>761</v>
      </c>
      <c r="E7" s="115" t="s">
        <v>762</v>
      </c>
      <c r="F7" s="3" t="s">
        <v>734</v>
      </c>
      <c r="G7" s="3" t="s">
        <v>761</v>
      </c>
      <c r="H7" s="93" t="s">
        <v>762</v>
      </c>
      <c r="I7" s="114" t="s">
        <v>734</v>
      </c>
      <c r="J7" s="3" t="s">
        <v>761</v>
      </c>
      <c r="K7" s="115" t="s">
        <v>762</v>
      </c>
      <c r="L7" s="104" t="s">
        <v>734</v>
      </c>
      <c r="M7" s="3" t="s">
        <v>761</v>
      </c>
      <c r="N7" s="115" t="s">
        <v>762</v>
      </c>
    </row>
    <row r="8" spans="1:14" ht="15" customHeight="1">
      <c r="A8" s="152" t="s">
        <v>283</v>
      </c>
      <c r="B8" s="189" t="s">
        <v>284</v>
      </c>
      <c r="C8" s="116">
        <v>11076</v>
      </c>
      <c r="D8" s="94">
        <v>11082</v>
      </c>
      <c r="E8" s="220">
        <v>11082</v>
      </c>
      <c r="F8" s="21"/>
      <c r="G8" s="21"/>
      <c r="H8" s="215"/>
      <c r="I8" s="205"/>
      <c r="J8" s="21"/>
      <c r="K8" s="206"/>
      <c r="L8" s="184">
        <v>11076</v>
      </c>
      <c r="M8" s="94">
        <v>11082</v>
      </c>
      <c r="N8" s="220">
        <v>11082</v>
      </c>
    </row>
    <row r="9" spans="1:14" ht="15" customHeight="1">
      <c r="A9" s="101" t="s">
        <v>285</v>
      </c>
      <c r="B9" s="189" t="s">
        <v>286</v>
      </c>
      <c r="C9" s="116">
        <v>14925</v>
      </c>
      <c r="D9" s="94">
        <v>14925</v>
      </c>
      <c r="E9" s="220">
        <v>14925</v>
      </c>
      <c r="F9" s="21"/>
      <c r="G9" s="21"/>
      <c r="H9" s="215"/>
      <c r="I9" s="205"/>
      <c r="J9" s="21"/>
      <c r="K9" s="206"/>
      <c r="L9" s="184">
        <v>14925</v>
      </c>
      <c r="M9" s="94">
        <v>14925</v>
      </c>
      <c r="N9" s="220">
        <v>14925</v>
      </c>
    </row>
    <row r="10" spans="1:14" ht="15" customHeight="1">
      <c r="A10" s="101" t="s">
        <v>287</v>
      </c>
      <c r="B10" s="189" t="s">
        <v>288</v>
      </c>
      <c r="C10" s="116">
        <v>7944</v>
      </c>
      <c r="D10" s="94">
        <v>8892</v>
      </c>
      <c r="E10" s="220">
        <v>8892</v>
      </c>
      <c r="F10" s="21"/>
      <c r="G10" s="21"/>
      <c r="H10" s="215"/>
      <c r="I10" s="205"/>
      <c r="J10" s="21"/>
      <c r="K10" s="206"/>
      <c r="L10" s="184">
        <v>7944</v>
      </c>
      <c r="M10" s="94">
        <v>8892</v>
      </c>
      <c r="N10" s="220">
        <v>8892</v>
      </c>
    </row>
    <row r="11" spans="1:14" ht="15" customHeight="1">
      <c r="A11" s="101" t="s">
        <v>289</v>
      </c>
      <c r="B11" s="189" t="s">
        <v>290</v>
      </c>
      <c r="C11" s="116">
        <v>1200</v>
      </c>
      <c r="D11" s="94">
        <v>1200</v>
      </c>
      <c r="E11" s="220">
        <v>1200</v>
      </c>
      <c r="F11" s="21"/>
      <c r="G11" s="21"/>
      <c r="H11" s="215"/>
      <c r="I11" s="205"/>
      <c r="J11" s="21"/>
      <c r="K11" s="206"/>
      <c r="L11" s="184">
        <v>1200</v>
      </c>
      <c r="M11" s="94">
        <v>1200</v>
      </c>
      <c r="N11" s="220">
        <v>1200</v>
      </c>
    </row>
    <row r="12" spans="1:14" ht="15" customHeight="1">
      <c r="A12" s="101" t="s">
        <v>291</v>
      </c>
      <c r="B12" s="189" t="s">
        <v>292</v>
      </c>
      <c r="C12" s="116">
        <v>0</v>
      </c>
      <c r="D12" s="94">
        <v>54</v>
      </c>
      <c r="E12" s="220">
        <v>54</v>
      </c>
      <c r="F12" s="21"/>
      <c r="G12" s="21"/>
      <c r="H12" s="215"/>
      <c r="I12" s="205"/>
      <c r="J12" s="21"/>
      <c r="K12" s="206"/>
      <c r="L12" s="184">
        <v>0</v>
      </c>
      <c r="M12" s="94">
        <v>54</v>
      </c>
      <c r="N12" s="220">
        <v>54</v>
      </c>
    </row>
    <row r="13" spans="1:14" ht="15" customHeight="1">
      <c r="A13" s="101" t="s">
        <v>293</v>
      </c>
      <c r="B13" s="189" t="s">
        <v>294</v>
      </c>
      <c r="C13" s="116"/>
      <c r="D13" s="94"/>
      <c r="E13" s="220"/>
      <c r="F13" s="21"/>
      <c r="G13" s="21"/>
      <c r="H13" s="215"/>
      <c r="I13" s="205"/>
      <c r="J13" s="21"/>
      <c r="K13" s="206"/>
      <c r="L13" s="184"/>
      <c r="M13" s="94"/>
      <c r="N13" s="220"/>
    </row>
    <row r="14" spans="1:14" ht="15" customHeight="1">
      <c r="A14" s="102" t="s">
        <v>587</v>
      </c>
      <c r="B14" s="190" t="s">
        <v>295</v>
      </c>
      <c r="C14" s="116">
        <f>C8+C9+C10+C11</f>
        <v>35145</v>
      </c>
      <c r="D14" s="94">
        <f>D8+D9+D10+D11+D12</f>
        <v>36153</v>
      </c>
      <c r="E14" s="220">
        <f>E8+E9+E10+E11+E12</f>
        <v>36153</v>
      </c>
      <c r="F14" s="21"/>
      <c r="G14" s="21"/>
      <c r="H14" s="215"/>
      <c r="I14" s="205"/>
      <c r="J14" s="21"/>
      <c r="K14" s="206"/>
      <c r="L14" s="184">
        <f>L8+L9+L10+L11</f>
        <v>35145</v>
      </c>
      <c r="M14" s="94">
        <f>M8+M9+M10+M11+M12</f>
        <v>36153</v>
      </c>
      <c r="N14" s="220">
        <f>N8+N9+N10+N11+N12</f>
        <v>36153</v>
      </c>
    </row>
    <row r="15" spans="1:14" ht="15" customHeight="1">
      <c r="A15" s="101" t="s">
        <v>296</v>
      </c>
      <c r="B15" s="189" t="s">
        <v>297</v>
      </c>
      <c r="C15" s="116"/>
      <c r="D15" s="94"/>
      <c r="E15" s="220"/>
      <c r="F15" s="21"/>
      <c r="G15" s="21"/>
      <c r="H15" s="215"/>
      <c r="I15" s="205"/>
      <c r="J15" s="21"/>
      <c r="K15" s="206"/>
      <c r="L15" s="184"/>
      <c r="M15" s="94"/>
      <c r="N15" s="220"/>
    </row>
    <row r="16" spans="1:14" ht="15" customHeight="1">
      <c r="A16" s="101" t="s">
        <v>298</v>
      </c>
      <c r="B16" s="189" t="s">
        <v>299</v>
      </c>
      <c r="C16" s="116"/>
      <c r="D16" s="94"/>
      <c r="E16" s="220"/>
      <c r="F16" s="21"/>
      <c r="G16" s="21"/>
      <c r="H16" s="215"/>
      <c r="I16" s="205"/>
      <c r="J16" s="21"/>
      <c r="K16" s="206"/>
      <c r="L16" s="184"/>
      <c r="M16" s="94"/>
      <c r="N16" s="220"/>
    </row>
    <row r="17" spans="1:14" ht="15" customHeight="1">
      <c r="A17" s="101" t="s">
        <v>549</v>
      </c>
      <c r="B17" s="189" t="s">
        <v>300</v>
      </c>
      <c r="C17" s="116"/>
      <c r="D17" s="94"/>
      <c r="E17" s="220"/>
      <c r="F17" s="21"/>
      <c r="G17" s="21"/>
      <c r="H17" s="215"/>
      <c r="I17" s="205"/>
      <c r="J17" s="21"/>
      <c r="K17" s="206"/>
      <c r="L17" s="184"/>
      <c r="M17" s="94"/>
      <c r="N17" s="220"/>
    </row>
    <row r="18" spans="1:14" ht="15" customHeight="1">
      <c r="A18" s="101" t="s">
        <v>550</v>
      </c>
      <c r="B18" s="189" t="s">
        <v>301</v>
      </c>
      <c r="C18" s="116"/>
      <c r="D18" s="94"/>
      <c r="E18" s="220"/>
      <c r="F18" s="21"/>
      <c r="G18" s="21"/>
      <c r="H18" s="215"/>
      <c r="I18" s="205"/>
      <c r="J18" s="21"/>
      <c r="K18" s="206"/>
      <c r="L18" s="184"/>
      <c r="M18" s="94"/>
      <c r="N18" s="220"/>
    </row>
    <row r="19" spans="1:14" ht="15" customHeight="1">
      <c r="A19" s="101" t="s">
        <v>551</v>
      </c>
      <c r="B19" s="189" t="s">
        <v>302</v>
      </c>
      <c r="C19" s="116"/>
      <c r="D19" s="94">
        <v>99</v>
      </c>
      <c r="E19" s="220">
        <v>4578</v>
      </c>
      <c r="F19" s="21"/>
      <c r="G19" s="21"/>
      <c r="H19" s="215"/>
      <c r="I19" s="205"/>
      <c r="J19" s="21"/>
      <c r="K19" s="206"/>
      <c r="L19" s="184"/>
      <c r="M19" s="94">
        <v>99</v>
      </c>
      <c r="N19" s="220">
        <v>4578</v>
      </c>
    </row>
    <row r="20" spans="1:14" ht="15" customHeight="1">
      <c r="A20" s="103" t="s">
        <v>588</v>
      </c>
      <c r="B20" s="191" t="s">
        <v>303</v>
      </c>
      <c r="C20" s="118">
        <f>C14</f>
        <v>35145</v>
      </c>
      <c r="D20" s="98">
        <f>D14+D19</f>
        <v>36252</v>
      </c>
      <c r="E20" s="119">
        <f>E14+E19</f>
        <v>40731</v>
      </c>
      <c r="F20" s="21"/>
      <c r="G20" s="21"/>
      <c r="H20" s="215"/>
      <c r="I20" s="205"/>
      <c r="J20" s="21"/>
      <c r="K20" s="206"/>
      <c r="L20" s="243">
        <f>L14</f>
        <v>35145</v>
      </c>
      <c r="M20" s="98">
        <f>M14+M19</f>
        <v>36252</v>
      </c>
      <c r="N20" s="119">
        <f>N14+N19</f>
        <v>40731</v>
      </c>
    </row>
    <row r="21" spans="1:14" ht="15" customHeight="1">
      <c r="A21" s="101" t="s">
        <v>555</v>
      </c>
      <c r="B21" s="189" t="s">
        <v>312</v>
      </c>
      <c r="C21" s="116"/>
      <c r="D21" s="94"/>
      <c r="E21" s="220"/>
      <c r="F21" s="21"/>
      <c r="G21" s="21"/>
      <c r="H21" s="215"/>
      <c r="I21" s="205"/>
      <c r="J21" s="21"/>
      <c r="K21" s="206"/>
      <c r="L21" s="184"/>
      <c r="M21" s="94"/>
      <c r="N21" s="220"/>
    </row>
    <row r="22" spans="1:14" ht="15" customHeight="1">
      <c r="A22" s="101" t="s">
        <v>556</v>
      </c>
      <c r="B22" s="189" t="s">
        <v>313</v>
      </c>
      <c r="C22" s="116"/>
      <c r="D22" s="94"/>
      <c r="E22" s="220"/>
      <c r="F22" s="21"/>
      <c r="G22" s="21"/>
      <c r="H22" s="215"/>
      <c r="I22" s="205"/>
      <c r="J22" s="21"/>
      <c r="K22" s="206"/>
      <c r="L22" s="184"/>
      <c r="M22" s="94"/>
      <c r="N22" s="220"/>
    </row>
    <row r="23" spans="1:14" ht="15" customHeight="1">
      <c r="A23" s="102" t="s">
        <v>590</v>
      </c>
      <c r="B23" s="190" t="s">
        <v>314</v>
      </c>
      <c r="C23" s="116"/>
      <c r="D23" s="94"/>
      <c r="E23" s="220"/>
      <c r="F23" s="21"/>
      <c r="G23" s="21"/>
      <c r="H23" s="215"/>
      <c r="I23" s="205"/>
      <c r="J23" s="21"/>
      <c r="K23" s="206"/>
      <c r="L23" s="184"/>
      <c r="M23" s="94"/>
      <c r="N23" s="220"/>
    </row>
    <row r="24" spans="1:14" ht="15" customHeight="1">
      <c r="A24" s="101" t="s">
        <v>557</v>
      </c>
      <c r="B24" s="189" t="s">
        <v>315</v>
      </c>
      <c r="C24" s="116"/>
      <c r="D24" s="94"/>
      <c r="E24" s="220"/>
      <c r="F24" s="21"/>
      <c r="G24" s="21"/>
      <c r="H24" s="215"/>
      <c r="I24" s="205"/>
      <c r="J24" s="21"/>
      <c r="K24" s="206"/>
      <c r="L24" s="184"/>
      <c r="M24" s="94"/>
      <c r="N24" s="220"/>
    </row>
    <row r="25" spans="1:14" ht="15" customHeight="1">
      <c r="A25" s="101" t="s">
        <v>558</v>
      </c>
      <c r="B25" s="189" t="s">
        <v>316</v>
      </c>
      <c r="C25" s="116"/>
      <c r="D25" s="94"/>
      <c r="E25" s="220"/>
      <c r="F25" s="21"/>
      <c r="G25" s="21"/>
      <c r="H25" s="215"/>
      <c r="I25" s="205"/>
      <c r="J25" s="21"/>
      <c r="K25" s="206"/>
      <c r="L25" s="184"/>
      <c r="M25" s="94"/>
      <c r="N25" s="220"/>
    </row>
    <row r="26" spans="1:14" ht="15" customHeight="1">
      <c r="A26" s="101" t="s">
        <v>559</v>
      </c>
      <c r="B26" s="189" t="s">
        <v>317</v>
      </c>
      <c r="C26" s="116">
        <v>1100</v>
      </c>
      <c r="D26" s="94">
        <v>1237</v>
      </c>
      <c r="E26" s="220">
        <v>1107</v>
      </c>
      <c r="F26" s="21"/>
      <c r="G26" s="21"/>
      <c r="H26" s="215"/>
      <c r="I26" s="205"/>
      <c r="J26" s="21"/>
      <c r="K26" s="206"/>
      <c r="L26" s="184">
        <v>1100</v>
      </c>
      <c r="M26" s="94">
        <v>1237</v>
      </c>
      <c r="N26" s="220">
        <v>1107</v>
      </c>
    </row>
    <row r="27" spans="1:14" ht="15" customHeight="1">
      <c r="A27" s="101" t="s">
        <v>560</v>
      </c>
      <c r="B27" s="189" t="s">
        <v>318</v>
      </c>
      <c r="C27" s="116">
        <v>6200</v>
      </c>
      <c r="D27" s="94">
        <v>8770</v>
      </c>
      <c r="E27" s="220">
        <v>8267</v>
      </c>
      <c r="F27" s="21"/>
      <c r="G27" s="21"/>
      <c r="H27" s="215"/>
      <c r="I27" s="205"/>
      <c r="J27" s="21"/>
      <c r="K27" s="206"/>
      <c r="L27" s="184">
        <v>6200</v>
      </c>
      <c r="M27" s="94">
        <v>8770</v>
      </c>
      <c r="N27" s="220">
        <v>8267</v>
      </c>
    </row>
    <row r="28" spans="1:14" ht="15" customHeight="1">
      <c r="A28" s="101" t="s">
        <v>561</v>
      </c>
      <c r="B28" s="189" t="s">
        <v>321</v>
      </c>
      <c r="C28" s="116"/>
      <c r="D28" s="94"/>
      <c r="E28" s="220"/>
      <c r="F28" s="21"/>
      <c r="G28" s="21"/>
      <c r="H28" s="215"/>
      <c r="I28" s="205"/>
      <c r="J28" s="21"/>
      <c r="K28" s="206"/>
      <c r="L28" s="184"/>
      <c r="M28" s="94"/>
      <c r="N28" s="220"/>
    </row>
    <row r="29" spans="1:14" ht="15" customHeight="1">
      <c r="A29" s="101" t="s">
        <v>322</v>
      </c>
      <c r="B29" s="189" t="s">
        <v>323</v>
      </c>
      <c r="C29" s="116"/>
      <c r="D29" s="94"/>
      <c r="E29" s="220"/>
      <c r="F29" s="21"/>
      <c r="G29" s="21"/>
      <c r="H29" s="215"/>
      <c r="I29" s="205"/>
      <c r="J29" s="21"/>
      <c r="K29" s="206"/>
      <c r="L29" s="184"/>
      <c r="M29" s="94"/>
      <c r="N29" s="220"/>
    </row>
    <row r="30" spans="1:14" ht="15" customHeight="1">
      <c r="A30" s="101" t="s">
        <v>562</v>
      </c>
      <c r="B30" s="189" t="s">
        <v>324</v>
      </c>
      <c r="C30" s="116">
        <v>1500</v>
      </c>
      <c r="D30" s="94">
        <v>2035</v>
      </c>
      <c r="E30" s="220">
        <v>1739</v>
      </c>
      <c r="F30" s="21"/>
      <c r="G30" s="21"/>
      <c r="H30" s="215"/>
      <c r="I30" s="205"/>
      <c r="J30" s="21"/>
      <c r="K30" s="206"/>
      <c r="L30" s="184">
        <v>1500</v>
      </c>
      <c r="M30" s="94">
        <v>2035</v>
      </c>
      <c r="N30" s="220">
        <v>1739</v>
      </c>
    </row>
    <row r="31" spans="1:14" ht="15" customHeight="1">
      <c r="A31" s="101" t="s">
        <v>563</v>
      </c>
      <c r="B31" s="189" t="s">
        <v>329</v>
      </c>
      <c r="C31" s="116">
        <v>100</v>
      </c>
      <c r="D31" s="94">
        <v>125</v>
      </c>
      <c r="E31" s="220">
        <v>125</v>
      </c>
      <c r="F31" s="21"/>
      <c r="G31" s="21"/>
      <c r="H31" s="215"/>
      <c r="I31" s="205"/>
      <c r="J31" s="21"/>
      <c r="K31" s="206"/>
      <c r="L31" s="184">
        <v>100</v>
      </c>
      <c r="M31" s="94">
        <v>125</v>
      </c>
      <c r="N31" s="220">
        <v>125</v>
      </c>
    </row>
    <row r="32" spans="1:14" ht="15" customHeight="1">
      <c r="A32" s="102" t="s">
        <v>591</v>
      </c>
      <c r="B32" s="190" t="s">
        <v>332</v>
      </c>
      <c r="C32" s="116">
        <f>C27+C30+C31</f>
        <v>7800</v>
      </c>
      <c r="D32" s="94">
        <f>D31+D30+D27</f>
        <v>10930</v>
      </c>
      <c r="E32" s="220">
        <f>E31+E30+E27</f>
        <v>10131</v>
      </c>
      <c r="F32" s="21"/>
      <c r="G32" s="21"/>
      <c r="H32" s="215"/>
      <c r="I32" s="205"/>
      <c r="J32" s="21"/>
      <c r="K32" s="206"/>
      <c r="L32" s="184">
        <f>L27+L30+L31</f>
        <v>7800</v>
      </c>
      <c r="M32" s="94">
        <f>M31+M30+M27</f>
        <v>10930</v>
      </c>
      <c r="N32" s="220">
        <f>N31+N30+N27</f>
        <v>10131</v>
      </c>
    </row>
    <row r="33" spans="1:14" ht="15" customHeight="1">
      <c r="A33" s="101" t="s">
        <v>564</v>
      </c>
      <c r="B33" s="189" t="s">
        <v>333</v>
      </c>
      <c r="C33" s="116">
        <v>150</v>
      </c>
      <c r="D33" s="94">
        <v>150</v>
      </c>
      <c r="E33" s="220">
        <v>34</v>
      </c>
      <c r="F33" s="21"/>
      <c r="G33" s="21"/>
      <c r="H33" s="215"/>
      <c r="I33" s="205"/>
      <c r="J33" s="21"/>
      <c r="K33" s="206"/>
      <c r="L33" s="184">
        <v>150</v>
      </c>
      <c r="M33" s="94">
        <v>150</v>
      </c>
      <c r="N33" s="220">
        <v>34</v>
      </c>
    </row>
    <row r="34" spans="1:14" ht="15" customHeight="1">
      <c r="A34" s="103" t="s">
        <v>592</v>
      </c>
      <c r="B34" s="191" t="s">
        <v>334</v>
      </c>
      <c r="C34" s="118">
        <f>C33+C32+C26</f>
        <v>9050</v>
      </c>
      <c r="D34" s="98">
        <f>D32+D33+D26</f>
        <v>12317</v>
      </c>
      <c r="E34" s="119">
        <f>E32+E33+E26</f>
        <v>11272</v>
      </c>
      <c r="F34" s="21"/>
      <c r="G34" s="21"/>
      <c r="H34" s="215"/>
      <c r="I34" s="205"/>
      <c r="J34" s="21"/>
      <c r="K34" s="206"/>
      <c r="L34" s="243">
        <f>L33+L32+L26</f>
        <v>9050</v>
      </c>
      <c r="M34" s="98">
        <f>M32+M33+M26</f>
        <v>12317</v>
      </c>
      <c r="N34" s="119">
        <f>N32+N33+N26</f>
        <v>11272</v>
      </c>
    </row>
    <row r="35" spans="1:14" ht="15" customHeight="1">
      <c r="A35" s="139" t="s">
        <v>335</v>
      </c>
      <c r="B35" s="189" t="s">
        <v>336</v>
      </c>
      <c r="C35" s="116"/>
      <c r="D35" s="94"/>
      <c r="E35" s="220"/>
      <c r="F35" s="21"/>
      <c r="G35" s="21"/>
      <c r="H35" s="215"/>
      <c r="I35" s="205"/>
      <c r="J35" s="21"/>
      <c r="K35" s="206"/>
      <c r="L35" s="184"/>
      <c r="M35" s="94"/>
      <c r="N35" s="220"/>
    </row>
    <row r="36" spans="1:14" ht="15" customHeight="1">
      <c r="A36" s="139" t="s">
        <v>565</v>
      </c>
      <c r="B36" s="189" t="s">
        <v>337</v>
      </c>
      <c r="C36" s="116"/>
      <c r="D36" s="94"/>
      <c r="E36" s="220"/>
      <c r="F36" s="21"/>
      <c r="G36" s="21"/>
      <c r="H36" s="215"/>
      <c r="I36" s="205"/>
      <c r="J36" s="21"/>
      <c r="K36" s="206"/>
      <c r="L36" s="184"/>
      <c r="M36" s="94"/>
      <c r="N36" s="220"/>
    </row>
    <row r="37" spans="1:14" ht="15" customHeight="1">
      <c r="A37" s="139" t="s">
        <v>566</v>
      </c>
      <c r="B37" s="189" t="s">
        <v>338</v>
      </c>
      <c r="C37" s="116">
        <v>2514</v>
      </c>
      <c r="D37" s="94">
        <v>746</v>
      </c>
      <c r="E37" s="220">
        <v>746</v>
      </c>
      <c r="F37" s="21"/>
      <c r="G37" s="21"/>
      <c r="H37" s="215"/>
      <c r="I37" s="205"/>
      <c r="J37" s="21"/>
      <c r="K37" s="206"/>
      <c r="L37" s="184">
        <v>2514</v>
      </c>
      <c r="M37" s="94">
        <v>746</v>
      </c>
      <c r="N37" s="220">
        <v>746</v>
      </c>
    </row>
    <row r="38" spans="1:14" ht="15" customHeight="1">
      <c r="A38" s="139" t="s">
        <v>567</v>
      </c>
      <c r="B38" s="189" t="s">
        <v>339</v>
      </c>
      <c r="C38" s="116"/>
      <c r="D38" s="94"/>
      <c r="E38" s="220"/>
      <c r="F38" s="21"/>
      <c r="G38" s="21"/>
      <c r="H38" s="215"/>
      <c r="I38" s="205"/>
      <c r="J38" s="21"/>
      <c r="K38" s="206"/>
      <c r="L38" s="184"/>
      <c r="M38" s="94"/>
      <c r="N38" s="220"/>
    </row>
    <row r="39" spans="1:14" ht="15" customHeight="1">
      <c r="A39" s="139" t="s">
        <v>340</v>
      </c>
      <c r="B39" s="189" t="s">
        <v>341</v>
      </c>
      <c r="C39" s="116">
        <v>2479</v>
      </c>
      <c r="D39" s="94">
        <v>2219</v>
      </c>
      <c r="E39" s="220">
        <v>2190</v>
      </c>
      <c r="F39" s="21"/>
      <c r="G39" s="21"/>
      <c r="H39" s="215"/>
      <c r="I39" s="205"/>
      <c r="J39" s="21"/>
      <c r="K39" s="206"/>
      <c r="L39" s="184">
        <v>2479</v>
      </c>
      <c r="M39" s="94">
        <v>2219</v>
      </c>
      <c r="N39" s="220">
        <v>2190</v>
      </c>
    </row>
    <row r="40" spans="1:14" ht="15" customHeight="1">
      <c r="A40" s="139" t="s">
        <v>342</v>
      </c>
      <c r="B40" s="189" t="s">
        <v>343</v>
      </c>
      <c r="C40" s="116"/>
      <c r="D40" s="94"/>
      <c r="E40" s="220"/>
      <c r="F40" s="21"/>
      <c r="G40" s="21"/>
      <c r="H40" s="215"/>
      <c r="I40" s="205"/>
      <c r="J40" s="21"/>
      <c r="K40" s="206"/>
      <c r="L40" s="184"/>
      <c r="M40" s="94"/>
      <c r="N40" s="220"/>
    </row>
    <row r="41" spans="1:14" ht="15" customHeight="1">
      <c r="A41" s="139" t="s">
        <v>344</v>
      </c>
      <c r="B41" s="189" t="s">
        <v>345</v>
      </c>
      <c r="C41" s="116"/>
      <c r="D41" s="94"/>
      <c r="E41" s="220"/>
      <c r="F41" s="21"/>
      <c r="G41" s="21"/>
      <c r="H41" s="215"/>
      <c r="I41" s="205"/>
      <c r="J41" s="21"/>
      <c r="K41" s="206"/>
      <c r="L41" s="184"/>
      <c r="M41" s="94"/>
      <c r="N41" s="220"/>
    </row>
    <row r="42" spans="1:14" ht="15" customHeight="1">
      <c r="A42" s="139" t="s">
        <v>568</v>
      </c>
      <c r="B42" s="189" t="s">
        <v>346</v>
      </c>
      <c r="C42" s="116">
        <v>20</v>
      </c>
      <c r="D42" s="94">
        <v>20</v>
      </c>
      <c r="E42" s="220">
        <v>1</v>
      </c>
      <c r="F42" s="21"/>
      <c r="G42" s="21"/>
      <c r="H42" s="215"/>
      <c r="I42" s="205"/>
      <c r="J42" s="21"/>
      <c r="K42" s="206"/>
      <c r="L42" s="184">
        <v>20</v>
      </c>
      <c r="M42" s="94">
        <v>20</v>
      </c>
      <c r="N42" s="220">
        <v>1</v>
      </c>
    </row>
    <row r="43" spans="1:14" ht="15" customHeight="1">
      <c r="A43" s="139" t="s">
        <v>569</v>
      </c>
      <c r="B43" s="189" t="s">
        <v>347</v>
      </c>
      <c r="C43" s="116"/>
      <c r="D43" s="94"/>
      <c r="E43" s="220"/>
      <c r="F43" s="21"/>
      <c r="G43" s="21"/>
      <c r="H43" s="215"/>
      <c r="I43" s="205"/>
      <c r="J43" s="21"/>
      <c r="K43" s="206"/>
      <c r="L43" s="184"/>
      <c r="M43" s="94"/>
      <c r="N43" s="220"/>
    </row>
    <row r="44" spans="1:14" ht="15" customHeight="1">
      <c r="A44" s="139" t="s">
        <v>570</v>
      </c>
      <c r="B44" s="189" t="s">
        <v>348</v>
      </c>
      <c r="C44" s="116">
        <v>200</v>
      </c>
      <c r="D44" s="94">
        <v>7325</v>
      </c>
      <c r="E44" s="220">
        <v>7325</v>
      </c>
      <c r="F44" s="21"/>
      <c r="G44" s="21"/>
      <c r="H44" s="215"/>
      <c r="I44" s="205"/>
      <c r="J44" s="21"/>
      <c r="K44" s="206"/>
      <c r="L44" s="184">
        <v>200</v>
      </c>
      <c r="M44" s="94">
        <v>7325</v>
      </c>
      <c r="N44" s="220">
        <v>7325</v>
      </c>
    </row>
    <row r="45" spans="1:14" ht="15" customHeight="1">
      <c r="A45" s="158" t="s">
        <v>593</v>
      </c>
      <c r="B45" s="191" t="s">
        <v>349</v>
      </c>
      <c r="C45" s="118">
        <f>C44+C42+C39+C37</f>
        <v>5213</v>
      </c>
      <c r="D45" s="98">
        <f>D37+D39+D42+D44</f>
        <v>10310</v>
      </c>
      <c r="E45" s="119">
        <f>E44+E42+E39+E37</f>
        <v>10262</v>
      </c>
      <c r="F45" s="21"/>
      <c r="G45" s="21"/>
      <c r="H45" s="215"/>
      <c r="I45" s="205"/>
      <c r="J45" s="21"/>
      <c r="K45" s="206"/>
      <c r="L45" s="243">
        <f>L44+L42+L39+L37</f>
        <v>5213</v>
      </c>
      <c r="M45" s="98">
        <f>M37+M39+M42+M44</f>
        <v>10310</v>
      </c>
      <c r="N45" s="119">
        <f>N44+N42+N39+N37</f>
        <v>10262</v>
      </c>
    </row>
    <row r="46" spans="1:14" ht="15" customHeight="1">
      <c r="A46" s="139" t="s">
        <v>358</v>
      </c>
      <c r="B46" s="189" t="s">
        <v>359</v>
      </c>
      <c r="C46" s="116"/>
      <c r="D46" s="94"/>
      <c r="E46" s="220"/>
      <c r="F46" s="21"/>
      <c r="G46" s="21"/>
      <c r="H46" s="215"/>
      <c r="I46" s="205"/>
      <c r="J46" s="21"/>
      <c r="K46" s="206"/>
      <c r="L46" s="184"/>
      <c r="M46" s="94"/>
      <c r="N46" s="220"/>
    </row>
    <row r="47" spans="1:14" ht="15" customHeight="1">
      <c r="A47" s="101" t="s">
        <v>574</v>
      </c>
      <c r="B47" s="189" t="s">
        <v>360</v>
      </c>
      <c r="C47" s="116">
        <v>200</v>
      </c>
      <c r="D47" s="94">
        <v>200</v>
      </c>
      <c r="E47" s="220"/>
      <c r="F47" s="21"/>
      <c r="G47" s="21"/>
      <c r="H47" s="215"/>
      <c r="I47" s="205"/>
      <c r="J47" s="21"/>
      <c r="K47" s="206"/>
      <c r="L47" s="184">
        <v>200</v>
      </c>
      <c r="M47" s="94">
        <v>200</v>
      </c>
      <c r="N47" s="220"/>
    </row>
    <row r="48" spans="1:14" ht="15" customHeight="1">
      <c r="A48" s="139" t="s">
        <v>575</v>
      </c>
      <c r="B48" s="189" t="s">
        <v>361</v>
      </c>
      <c r="C48" s="116"/>
      <c r="D48" s="94">
        <v>295</v>
      </c>
      <c r="E48" s="220">
        <v>295</v>
      </c>
      <c r="F48" s="21"/>
      <c r="G48" s="21"/>
      <c r="H48" s="215"/>
      <c r="I48" s="205"/>
      <c r="J48" s="21"/>
      <c r="K48" s="206"/>
      <c r="L48" s="184"/>
      <c r="M48" s="94">
        <v>295</v>
      </c>
      <c r="N48" s="220">
        <v>295</v>
      </c>
    </row>
    <row r="49" spans="1:14" ht="15" customHeight="1">
      <c r="A49" s="103" t="s">
        <v>595</v>
      </c>
      <c r="B49" s="191" t="s">
        <v>362</v>
      </c>
      <c r="C49" s="118">
        <f>C47</f>
        <v>200</v>
      </c>
      <c r="D49" s="98">
        <f>D47+D48</f>
        <v>495</v>
      </c>
      <c r="E49" s="119">
        <f>E48</f>
        <v>295</v>
      </c>
      <c r="F49" s="21"/>
      <c r="G49" s="21"/>
      <c r="H49" s="215"/>
      <c r="I49" s="205"/>
      <c r="J49" s="21"/>
      <c r="K49" s="206"/>
      <c r="L49" s="243">
        <f>L47</f>
        <v>200</v>
      </c>
      <c r="M49" s="98">
        <f>M47+M48</f>
        <v>495</v>
      </c>
      <c r="N49" s="119">
        <f>N48</f>
        <v>295</v>
      </c>
    </row>
    <row r="50" spans="1:14" ht="15" customHeight="1">
      <c r="A50" s="181" t="s">
        <v>654</v>
      </c>
      <c r="B50" s="192"/>
      <c r="C50" s="247">
        <f>C69</f>
        <v>49608</v>
      </c>
      <c r="D50" s="245">
        <f>D69</f>
        <v>59374</v>
      </c>
      <c r="E50" s="248">
        <f>E69</f>
        <v>62560</v>
      </c>
      <c r="F50" s="81"/>
      <c r="G50" s="81"/>
      <c r="H50" s="216"/>
      <c r="I50" s="207"/>
      <c r="J50" s="81"/>
      <c r="K50" s="208"/>
      <c r="L50" s="244">
        <f>C50</f>
        <v>49608</v>
      </c>
      <c r="M50" s="245">
        <f>D50</f>
        <v>59374</v>
      </c>
      <c r="N50" s="248">
        <f>E50</f>
        <v>62560</v>
      </c>
    </row>
    <row r="51" spans="1:14" ht="15" customHeight="1">
      <c r="A51" s="101" t="s">
        <v>304</v>
      </c>
      <c r="B51" s="189" t="s">
        <v>305</v>
      </c>
      <c r="C51" s="116"/>
      <c r="D51" s="94"/>
      <c r="E51" s="220"/>
      <c r="F51" s="21"/>
      <c r="G51" s="21"/>
      <c r="H51" s="215"/>
      <c r="I51" s="205"/>
      <c r="J51" s="21"/>
      <c r="K51" s="206"/>
      <c r="L51" s="184"/>
      <c r="M51" s="94"/>
      <c r="N51" s="220"/>
    </row>
    <row r="52" spans="1:14" ht="15" customHeight="1">
      <c r="A52" s="101" t="s">
        <v>306</v>
      </c>
      <c r="B52" s="189" t="s">
        <v>307</v>
      </c>
      <c r="C52" s="116"/>
      <c r="D52" s="94"/>
      <c r="E52" s="220"/>
      <c r="F52" s="21"/>
      <c r="G52" s="21"/>
      <c r="H52" s="215"/>
      <c r="I52" s="205"/>
      <c r="J52" s="21"/>
      <c r="K52" s="206"/>
      <c r="L52" s="184"/>
      <c r="M52" s="94"/>
      <c r="N52" s="220"/>
    </row>
    <row r="53" spans="1:14" ht="15" customHeight="1">
      <c r="A53" s="101" t="s">
        <v>552</v>
      </c>
      <c r="B53" s="189" t="s">
        <v>308</v>
      </c>
      <c r="C53" s="116"/>
      <c r="D53" s="94"/>
      <c r="E53" s="220"/>
      <c r="F53" s="21"/>
      <c r="G53" s="21"/>
      <c r="H53" s="215"/>
      <c r="I53" s="205"/>
      <c r="J53" s="21"/>
      <c r="K53" s="206"/>
      <c r="L53" s="184"/>
      <c r="M53" s="94"/>
      <c r="N53" s="220"/>
    </row>
    <row r="54" spans="1:14" ht="15" customHeight="1">
      <c r="A54" s="101" t="s">
        <v>553</v>
      </c>
      <c r="B54" s="189" t="s">
        <v>309</v>
      </c>
      <c r="C54" s="116"/>
      <c r="D54" s="94"/>
      <c r="E54" s="220"/>
      <c r="F54" s="21"/>
      <c r="G54" s="21"/>
      <c r="H54" s="215"/>
      <c r="I54" s="205"/>
      <c r="J54" s="21"/>
      <c r="K54" s="206"/>
      <c r="L54" s="184"/>
      <c r="M54" s="94"/>
      <c r="N54" s="220"/>
    </row>
    <row r="55" spans="1:14" ht="15" customHeight="1">
      <c r="A55" s="101" t="s">
        <v>554</v>
      </c>
      <c r="B55" s="189" t="s">
        <v>310</v>
      </c>
      <c r="C55" s="116"/>
      <c r="D55" s="94"/>
      <c r="E55" s="220"/>
      <c r="F55" s="21"/>
      <c r="G55" s="21"/>
      <c r="H55" s="215"/>
      <c r="I55" s="205"/>
      <c r="J55" s="21"/>
      <c r="K55" s="206"/>
      <c r="L55" s="184"/>
      <c r="M55" s="94"/>
      <c r="N55" s="220"/>
    </row>
    <row r="56" spans="1:14" ht="15" customHeight="1">
      <c r="A56" s="103" t="s">
        <v>589</v>
      </c>
      <c r="B56" s="191" t="s">
        <v>311</v>
      </c>
      <c r="C56" s="116"/>
      <c r="D56" s="94"/>
      <c r="E56" s="220"/>
      <c r="F56" s="21"/>
      <c r="G56" s="21"/>
      <c r="H56" s="215"/>
      <c r="I56" s="205"/>
      <c r="J56" s="21"/>
      <c r="K56" s="206"/>
      <c r="L56" s="184"/>
      <c r="M56" s="94"/>
      <c r="N56" s="220"/>
    </row>
    <row r="57" spans="1:14" ht="15" customHeight="1">
      <c r="A57" s="139" t="s">
        <v>571</v>
      </c>
      <c r="B57" s="189" t="s">
        <v>350</v>
      </c>
      <c r="C57" s="116"/>
      <c r="D57" s="94"/>
      <c r="E57" s="220"/>
      <c r="F57" s="21"/>
      <c r="G57" s="21"/>
      <c r="H57" s="215"/>
      <c r="I57" s="205"/>
      <c r="J57" s="21"/>
      <c r="K57" s="206"/>
      <c r="L57" s="184"/>
      <c r="M57" s="94"/>
      <c r="N57" s="220"/>
    </row>
    <row r="58" spans="1:14" ht="15" customHeight="1">
      <c r="A58" s="139" t="s">
        <v>572</v>
      </c>
      <c r="B58" s="189" t="s">
        <v>351</v>
      </c>
      <c r="C58" s="116"/>
      <c r="D58" s="94"/>
      <c r="E58" s="220"/>
      <c r="F58" s="21"/>
      <c r="G58" s="21"/>
      <c r="H58" s="215"/>
      <c r="I58" s="205"/>
      <c r="J58" s="21"/>
      <c r="K58" s="206"/>
      <c r="L58" s="184"/>
      <c r="M58" s="94"/>
      <c r="N58" s="220"/>
    </row>
    <row r="59" spans="1:14" ht="15" customHeight="1">
      <c r="A59" s="139" t="s">
        <v>352</v>
      </c>
      <c r="B59" s="189" t="s">
        <v>353</v>
      </c>
      <c r="C59" s="116"/>
      <c r="D59" s="94"/>
      <c r="E59" s="220"/>
      <c r="F59" s="21"/>
      <c r="G59" s="21"/>
      <c r="H59" s="215"/>
      <c r="I59" s="205"/>
      <c r="J59" s="21"/>
      <c r="K59" s="206"/>
      <c r="L59" s="184"/>
      <c r="M59" s="94"/>
      <c r="N59" s="220"/>
    </row>
    <row r="60" spans="1:14" ht="15" customHeight="1">
      <c r="A60" s="139" t="s">
        <v>573</v>
      </c>
      <c r="B60" s="189" t="s">
        <v>354</v>
      </c>
      <c r="C60" s="116"/>
      <c r="D60" s="94"/>
      <c r="E60" s="220"/>
      <c r="F60" s="21"/>
      <c r="G60" s="21"/>
      <c r="H60" s="215"/>
      <c r="I60" s="205"/>
      <c r="J60" s="21"/>
      <c r="K60" s="206"/>
      <c r="L60" s="184"/>
      <c r="M60" s="94"/>
      <c r="N60" s="220"/>
    </row>
    <row r="61" spans="1:14" ht="15" customHeight="1">
      <c r="A61" s="139" t="s">
        <v>355</v>
      </c>
      <c r="B61" s="189" t="s">
        <v>356</v>
      </c>
      <c r="C61" s="116"/>
      <c r="D61" s="94"/>
      <c r="E61" s="220"/>
      <c r="F61" s="21"/>
      <c r="G61" s="21"/>
      <c r="H61" s="215"/>
      <c r="I61" s="205"/>
      <c r="J61" s="21"/>
      <c r="K61" s="206"/>
      <c r="L61" s="184"/>
      <c r="M61" s="94"/>
      <c r="N61" s="220"/>
    </row>
    <row r="62" spans="1:14" ht="15" customHeight="1">
      <c r="A62" s="103" t="s">
        <v>594</v>
      </c>
      <c r="B62" s="191" t="s">
        <v>357</v>
      </c>
      <c r="C62" s="116"/>
      <c r="D62" s="94"/>
      <c r="E62" s="220"/>
      <c r="F62" s="21"/>
      <c r="G62" s="21"/>
      <c r="H62" s="215"/>
      <c r="I62" s="205"/>
      <c r="J62" s="21"/>
      <c r="K62" s="206"/>
      <c r="L62" s="184"/>
      <c r="M62" s="94"/>
      <c r="N62" s="220"/>
    </row>
    <row r="63" spans="1:14" ht="15" customHeight="1">
      <c r="A63" s="139" t="s">
        <v>363</v>
      </c>
      <c r="B63" s="189" t="s">
        <v>364</v>
      </c>
      <c r="C63" s="116"/>
      <c r="D63" s="94"/>
      <c r="E63" s="220"/>
      <c r="F63" s="21"/>
      <c r="G63" s="21"/>
      <c r="H63" s="215"/>
      <c r="I63" s="205"/>
      <c r="J63" s="21"/>
      <c r="K63" s="206"/>
      <c r="L63" s="184"/>
      <c r="M63" s="94"/>
      <c r="N63" s="220"/>
    </row>
    <row r="64" spans="1:14" ht="15" customHeight="1">
      <c r="A64" s="101" t="s">
        <v>576</v>
      </c>
      <c r="B64" s="189" t="s">
        <v>365</v>
      </c>
      <c r="C64" s="116"/>
      <c r="D64" s="94"/>
      <c r="E64" s="220"/>
      <c r="F64" s="21"/>
      <c r="G64" s="21"/>
      <c r="H64" s="215"/>
      <c r="I64" s="205"/>
      <c r="J64" s="21"/>
      <c r="K64" s="206"/>
      <c r="L64" s="184"/>
      <c r="M64" s="94"/>
      <c r="N64" s="220"/>
    </row>
    <row r="65" spans="1:14" ht="15" customHeight="1">
      <c r="A65" s="139" t="s">
        <v>577</v>
      </c>
      <c r="B65" s="189" t="s">
        <v>366</v>
      </c>
      <c r="C65" s="116"/>
      <c r="D65" s="94"/>
      <c r="E65" s="220"/>
      <c r="F65" s="21"/>
      <c r="G65" s="21"/>
      <c r="H65" s="215"/>
      <c r="I65" s="205"/>
      <c r="J65" s="21"/>
      <c r="K65" s="206"/>
      <c r="L65" s="184"/>
      <c r="M65" s="94"/>
      <c r="N65" s="220"/>
    </row>
    <row r="66" spans="1:14" ht="15" customHeight="1">
      <c r="A66" s="103" t="s">
        <v>597</v>
      </c>
      <c r="B66" s="191" t="s">
        <v>367</v>
      </c>
      <c r="C66" s="116"/>
      <c r="D66" s="94"/>
      <c r="E66" s="220"/>
      <c r="F66" s="21"/>
      <c r="G66" s="21"/>
      <c r="H66" s="215"/>
      <c r="I66" s="205"/>
      <c r="J66" s="21"/>
      <c r="K66" s="206"/>
      <c r="L66" s="184"/>
      <c r="M66" s="94"/>
      <c r="N66" s="220"/>
    </row>
    <row r="67" spans="1:14" ht="15" customHeight="1">
      <c r="A67" s="181" t="s">
        <v>653</v>
      </c>
      <c r="B67" s="192"/>
      <c r="C67" s="247"/>
      <c r="D67" s="245"/>
      <c r="E67" s="248"/>
      <c r="F67" s="81"/>
      <c r="G67" s="81"/>
      <c r="H67" s="216"/>
      <c r="I67" s="207"/>
      <c r="J67" s="81"/>
      <c r="K67" s="208"/>
      <c r="L67" s="244"/>
      <c r="M67" s="245"/>
      <c r="N67" s="248"/>
    </row>
    <row r="68" spans="1:14" ht="15.75">
      <c r="A68" s="182" t="s">
        <v>596</v>
      </c>
      <c r="B68" s="193" t="s">
        <v>368</v>
      </c>
      <c r="C68" s="122">
        <f>C49+C45+C34+C20</f>
        <v>49608</v>
      </c>
      <c r="D68" s="99">
        <f>D49+D45+D34+D20</f>
        <v>59374</v>
      </c>
      <c r="E68" s="123">
        <f>E49+E45+E34+E20</f>
        <v>62560</v>
      </c>
      <c r="F68" s="75"/>
      <c r="G68" s="75"/>
      <c r="H68" s="217"/>
      <c r="I68" s="209"/>
      <c r="J68" s="75"/>
      <c r="K68" s="210"/>
      <c r="L68" s="187">
        <f>L49+L45+L34+L20</f>
        <v>49608</v>
      </c>
      <c r="M68" s="99">
        <f>M49+M45+M34+M20</f>
        <v>59374</v>
      </c>
      <c r="N68" s="123">
        <f>N49+N45+N34+N20</f>
        <v>62560</v>
      </c>
    </row>
    <row r="69" spans="1:14" ht="15.75">
      <c r="A69" s="183" t="s">
        <v>684</v>
      </c>
      <c r="B69" s="194"/>
      <c r="C69" s="224">
        <f>C68</f>
        <v>49608</v>
      </c>
      <c r="D69" s="97">
        <f>D68</f>
        <v>59374</v>
      </c>
      <c r="E69" s="225">
        <f>E68</f>
        <v>62560</v>
      </c>
      <c r="F69" s="76"/>
      <c r="G69" s="76"/>
      <c r="H69" s="218"/>
      <c r="I69" s="211"/>
      <c r="J69" s="76"/>
      <c r="K69" s="212"/>
      <c r="L69" s="186">
        <f>L68</f>
        <v>49608</v>
      </c>
      <c r="M69" s="97">
        <f>M68</f>
        <v>59374</v>
      </c>
      <c r="N69" s="225">
        <f>N68</f>
        <v>62560</v>
      </c>
    </row>
    <row r="70" spans="1:14" ht="15.75">
      <c r="A70" s="183" t="s">
        <v>685</v>
      </c>
      <c r="B70" s="194"/>
      <c r="C70" s="224"/>
      <c r="D70" s="97"/>
      <c r="E70" s="225"/>
      <c r="F70" s="76"/>
      <c r="G70" s="76"/>
      <c r="H70" s="218"/>
      <c r="I70" s="211"/>
      <c r="J70" s="76"/>
      <c r="K70" s="212"/>
      <c r="L70" s="186"/>
      <c r="M70" s="97"/>
      <c r="N70" s="225"/>
    </row>
    <row r="71" spans="1:14">
      <c r="A71" s="141" t="s">
        <v>578</v>
      </c>
      <c r="B71" s="174" t="s">
        <v>369</v>
      </c>
      <c r="C71" s="116"/>
      <c r="D71" s="94"/>
      <c r="E71" s="220"/>
      <c r="F71" s="21"/>
      <c r="G71" s="21"/>
      <c r="H71" s="215"/>
      <c r="I71" s="205"/>
      <c r="J71" s="21"/>
      <c r="K71" s="206"/>
      <c r="L71" s="184"/>
      <c r="M71" s="94"/>
      <c r="N71" s="220"/>
    </row>
    <row r="72" spans="1:14">
      <c r="A72" s="139" t="s">
        <v>370</v>
      </c>
      <c r="B72" s="174" t="s">
        <v>371</v>
      </c>
      <c r="C72" s="116"/>
      <c r="D72" s="94"/>
      <c r="E72" s="220"/>
      <c r="F72" s="21"/>
      <c r="G72" s="21"/>
      <c r="H72" s="215"/>
      <c r="I72" s="205"/>
      <c r="J72" s="21"/>
      <c r="K72" s="206"/>
      <c r="L72" s="184"/>
      <c r="M72" s="94"/>
      <c r="N72" s="220"/>
    </row>
    <row r="73" spans="1:14">
      <c r="A73" s="141" t="s">
        <v>579</v>
      </c>
      <c r="B73" s="174" t="s">
        <v>372</v>
      </c>
      <c r="C73" s="116"/>
      <c r="D73" s="94"/>
      <c r="E73" s="220"/>
      <c r="F73" s="21"/>
      <c r="G73" s="21"/>
      <c r="H73" s="215"/>
      <c r="I73" s="205"/>
      <c r="J73" s="21"/>
      <c r="K73" s="206"/>
      <c r="L73" s="184"/>
      <c r="M73" s="94"/>
      <c r="N73" s="220"/>
    </row>
    <row r="74" spans="1:14">
      <c r="A74" s="140" t="s">
        <v>598</v>
      </c>
      <c r="B74" s="175" t="s">
        <v>373</v>
      </c>
      <c r="C74" s="116"/>
      <c r="D74" s="94"/>
      <c r="E74" s="220"/>
      <c r="F74" s="21"/>
      <c r="G74" s="21"/>
      <c r="H74" s="215"/>
      <c r="I74" s="205"/>
      <c r="J74" s="21"/>
      <c r="K74" s="206"/>
      <c r="L74" s="184"/>
      <c r="M74" s="94"/>
      <c r="N74" s="220"/>
    </row>
    <row r="75" spans="1:14">
      <c r="A75" s="139" t="s">
        <v>580</v>
      </c>
      <c r="B75" s="174" t="s">
        <v>374</v>
      </c>
      <c r="C75" s="116"/>
      <c r="D75" s="94"/>
      <c r="E75" s="220"/>
      <c r="F75" s="21"/>
      <c r="G75" s="21"/>
      <c r="H75" s="215"/>
      <c r="I75" s="205"/>
      <c r="J75" s="21"/>
      <c r="K75" s="206"/>
      <c r="L75" s="184"/>
      <c r="M75" s="94"/>
      <c r="N75" s="220"/>
    </row>
    <row r="76" spans="1:14">
      <c r="A76" s="141" t="s">
        <v>375</v>
      </c>
      <c r="B76" s="174" t="s">
        <v>376</v>
      </c>
      <c r="C76" s="116"/>
      <c r="D76" s="94"/>
      <c r="E76" s="220"/>
      <c r="F76" s="21"/>
      <c r="G76" s="21"/>
      <c r="H76" s="215"/>
      <c r="I76" s="205"/>
      <c r="J76" s="21"/>
      <c r="K76" s="206"/>
      <c r="L76" s="184"/>
      <c r="M76" s="94"/>
      <c r="N76" s="220"/>
    </row>
    <row r="77" spans="1:14">
      <c r="A77" s="139" t="s">
        <v>581</v>
      </c>
      <c r="B77" s="174" t="s">
        <v>377</v>
      </c>
      <c r="C77" s="116"/>
      <c r="D77" s="94"/>
      <c r="E77" s="220"/>
      <c r="F77" s="21"/>
      <c r="G77" s="21"/>
      <c r="H77" s="215"/>
      <c r="I77" s="205"/>
      <c r="J77" s="21"/>
      <c r="K77" s="206"/>
      <c r="L77" s="184"/>
      <c r="M77" s="94"/>
      <c r="N77" s="220"/>
    </row>
    <row r="78" spans="1:14">
      <c r="A78" s="141" t="s">
        <v>378</v>
      </c>
      <c r="B78" s="174" t="s">
        <v>379</v>
      </c>
      <c r="C78" s="116"/>
      <c r="D78" s="94"/>
      <c r="E78" s="220"/>
      <c r="F78" s="21"/>
      <c r="G78" s="21"/>
      <c r="H78" s="215"/>
      <c r="I78" s="205"/>
      <c r="J78" s="21"/>
      <c r="K78" s="206"/>
      <c r="L78" s="184"/>
      <c r="M78" s="94"/>
      <c r="N78" s="220"/>
    </row>
    <row r="79" spans="1:14">
      <c r="A79" s="142" t="s">
        <v>599</v>
      </c>
      <c r="B79" s="175" t="s">
        <v>380</v>
      </c>
      <c r="C79" s="116"/>
      <c r="D79" s="94"/>
      <c r="E79" s="220"/>
      <c r="F79" s="21"/>
      <c r="G79" s="21"/>
      <c r="H79" s="215"/>
      <c r="I79" s="205"/>
      <c r="J79" s="21"/>
      <c r="K79" s="206"/>
      <c r="L79" s="184"/>
      <c r="M79" s="94"/>
      <c r="N79" s="220"/>
    </row>
    <row r="80" spans="1:14">
      <c r="A80" s="101" t="s">
        <v>682</v>
      </c>
      <c r="B80" s="174" t="s">
        <v>381</v>
      </c>
      <c r="C80" s="116">
        <v>8000</v>
      </c>
      <c r="D80" s="94">
        <f>11742+16</f>
        <v>11758</v>
      </c>
      <c r="E80" s="220">
        <f>11742+16</f>
        <v>11758</v>
      </c>
      <c r="F80" s="21"/>
      <c r="G80" s="21"/>
      <c r="H80" s="215"/>
      <c r="I80" s="205"/>
      <c r="J80" s="21"/>
      <c r="K80" s="206"/>
      <c r="L80" s="184">
        <v>8000</v>
      </c>
      <c r="M80" s="94">
        <f>11742+16</f>
        <v>11758</v>
      </c>
      <c r="N80" s="220">
        <f>11742+16</f>
        <v>11758</v>
      </c>
    </row>
    <row r="81" spans="1:14">
      <c r="A81" s="101" t="s">
        <v>683</v>
      </c>
      <c r="B81" s="174" t="s">
        <v>381</v>
      </c>
      <c r="C81" s="116"/>
      <c r="D81" s="94"/>
      <c r="E81" s="220"/>
      <c r="F81" s="21"/>
      <c r="G81" s="21"/>
      <c r="H81" s="215"/>
      <c r="I81" s="205"/>
      <c r="J81" s="21"/>
      <c r="K81" s="206"/>
      <c r="L81" s="184"/>
      <c r="M81" s="94"/>
      <c r="N81" s="220"/>
    </row>
    <row r="82" spans="1:14">
      <c r="A82" s="101" t="s">
        <v>680</v>
      </c>
      <c r="B82" s="174" t="s">
        <v>382</v>
      </c>
      <c r="C82" s="116"/>
      <c r="D82" s="94"/>
      <c r="E82" s="220"/>
      <c r="F82" s="21"/>
      <c r="G82" s="21"/>
      <c r="H82" s="215"/>
      <c r="I82" s="205"/>
      <c r="J82" s="21"/>
      <c r="K82" s="206"/>
      <c r="L82" s="184"/>
      <c r="M82" s="94"/>
      <c r="N82" s="220"/>
    </row>
    <row r="83" spans="1:14">
      <c r="A83" s="101" t="s">
        <v>681</v>
      </c>
      <c r="B83" s="174" t="s">
        <v>382</v>
      </c>
      <c r="C83" s="116"/>
      <c r="D83" s="94"/>
      <c r="E83" s="220"/>
      <c r="F83" s="21"/>
      <c r="G83" s="21"/>
      <c r="H83" s="215"/>
      <c r="I83" s="205"/>
      <c r="J83" s="21"/>
      <c r="K83" s="206"/>
      <c r="L83" s="184"/>
      <c r="M83" s="94"/>
      <c r="N83" s="220"/>
    </row>
    <row r="84" spans="1:14">
      <c r="A84" s="102" t="s">
        <v>600</v>
      </c>
      <c r="B84" s="175" t="s">
        <v>383</v>
      </c>
      <c r="C84" s="116">
        <f>C80</f>
        <v>8000</v>
      </c>
      <c r="D84" s="94">
        <f>D80</f>
        <v>11758</v>
      </c>
      <c r="E84" s="220">
        <f>E80</f>
        <v>11758</v>
      </c>
      <c r="F84" s="21"/>
      <c r="G84" s="21"/>
      <c r="H84" s="215"/>
      <c r="I84" s="205"/>
      <c r="J84" s="21"/>
      <c r="K84" s="206"/>
      <c r="L84" s="184">
        <f>L80</f>
        <v>8000</v>
      </c>
      <c r="M84" s="94">
        <f>M80</f>
        <v>11758</v>
      </c>
      <c r="N84" s="220">
        <f>N80</f>
        <v>11758</v>
      </c>
    </row>
    <row r="85" spans="1:14">
      <c r="A85" s="141" t="s">
        <v>384</v>
      </c>
      <c r="B85" s="174" t="s">
        <v>385</v>
      </c>
      <c r="C85" s="116"/>
      <c r="D85" s="94">
        <v>1321</v>
      </c>
      <c r="E85" s="220">
        <v>1321</v>
      </c>
      <c r="F85" s="21"/>
      <c r="G85" s="21"/>
      <c r="H85" s="215"/>
      <c r="I85" s="205"/>
      <c r="J85" s="21"/>
      <c r="K85" s="206"/>
      <c r="L85" s="184"/>
      <c r="M85" s="94">
        <v>1321</v>
      </c>
      <c r="N85" s="220">
        <v>1321</v>
      </c>
    </row>
    <row r="86" spans="1:14">
      <c r="A86" s="141" t="s">
        <v>386</v>
      </c>
      <c r="B86" s="174" t="s">
        <v>387</v>
      </c>
      <c r="C86" s="116"/>
      <c r="D86" s="94"/>
      <c r="E86" s="220"/>
      <c r="F86" s="21"/>
      <c r="G86" s="21"/>
      <c r="H86" s="215"/>
      <c r="I86" s="205"/>
      <c r="J86" s="21"/>
      <c r="K86" s="206"/>
      <c r="L86" s="184"/>
      <c r="M86" s="94"/>
      <c r="N86" s="220"/>
    </row>
    <row r="87" spans="1:14">
      <c r="A87" s="141" t="s">
        <v>388</v>
      </c>
      <c r="B87" s="174" t="s">
        <v>389</v>
      </c>
      <c r="C87" s="116"/>
      <c r="D87" s="94"/>
      <c r="E87" s="220"/>
      <c r="F87" s="21"/>
      <c r="G87" s="21"/>
      <c r="H87" s="215"/>
      <c r="I87" s="205"/>
      <c r="J87" s="21"/>
      <c r="K87" s="206"/>
      <c r="L87" s="184"/>
      <c r="M87" s="94"/>
      <c r="N87" s="220"/>
    </row>
    <row r="88" spans="1:14">
      <c r="A88" s="141" t="s">
        <v>390</v>
      </c>
      <c r="B88" s="174" t="s">
        <v>391</v>
      </c>
      <c r="C88" s="116"/>
      <c r="D88" s="94"/>
      <c r="E88" s="220"/>
      <c r="F88" s="21"/>
      <c r="G88" s="21"/>
      <c r="H88" s="215"/>
      <c r="I88" s="205"/>
      <c r="J88" s="21"/>
      <c r="K88" s="206"/>
      <c r="L88" s="184"/>
      <c r="M88" s="94"/>
      <c r="N88" s="220"/>
    </row>
    <row r="89" spans="1:14">
      <c r="A89" s="139" t="s">
        <v>582</v>
      </c>
      <c r="B89" s="174" t="s">
        <v>392</v>
      </c>
      <c r="C89" s="116"/>
      <c r="D89" s="94"/>
      <c r="E89" s="220"/>
      <c r="F89" s="21"/>
      <c r="G89" s="21"/>
      <c r="H89" s="215"/>
      <c r="I89" s="205"/>
      <c r="J89" s="21"/>
      <c r="K89" s="206"/>
      <c r="L89" s="184"/>
      <c r="M89" s="94"/>
      <c r="N89" s="220"/>
    </row>
    <row r="90" spans="1:14">
      <c r="A90" s="140" t="s">
        <v>601</v>
      </c>
      <c r="B90" s="175" t="s">
        <v>394</v>
      </c>
      <c r="C90" s="116">
        <f>C84</f>
        <v>8000</v>
      </c>
      <c r="D90" s="94">
        <f>D84+D85</f>
        <v>13079</v>
      </c>
      <c r="E90" s="220">
        <f>E84+E85</f>
        <v>13079</v>
      </c>
      <c r="F90" s="21"/>
      <c r="G90" s="21"/>
      <c r="H90" s="215"/>
      <c r="I90" s="205"/>
      <c r="J90" s="21"/>
      <c r="K90" s="206"/>
      <c r="L90" s="184">
        <f>L84</f>
        <v>8000</v>
      </c>
      <c r="M90" s="94">
        <f>M84+M85</f>
        <v>13079</v>
      </c>
      <c r="N90" s="220">
        <f>N84+N85</f>
        <v>13079</v>
      </c>
    </row>
    <row r="91" spans="1:14">
      <c r="A91" s="139" t="s">
        <v>395</v>
      </c>
      <c r="B91" s="174" t="s">
        <v>396</v>
      </c>
      <c r="C91" s="116"/>
      <c r="D91" s="94"/>
      <c r="E91" s="220"/>
      <c r="F91" s="21"/>
      <c r="G91" s="21"/>
      <c r="H91" s="215"/>
      <c r="I91" s="205"/>
      <c r="J91" s="21"/>
      <c r="K91" s="206"/>
      <c r="L91" s="184"/>
      <c r="M91" s="94"/>
      <c r="N91" s="220"/>
    </row>
    <row r="92" spans="1:14">
      <c r="A92" s="139" t="s">
        <v>397</v>
      </c>
      <c r="B92" s="174" t="s">
        <v>398</v>
      </c>
      <c r="C92" s="116"/>
      <c r="D92" s="94"/>
      <c r="E92" s="220"/>
      <c r="F92" s="21"/>
      <c r="G92" s="21"/>
      <c r="H92" s="215"/>
      <c r="I92" s="205"/>
      <c r="J92" s="21"/>
      <c r="K92" s="206"/>
      <c r="L92" s="184"/>
      <c r="M92" s="94"/>
      <c r="N92" s="220"/>
    </row>
    <row r="93" spans="1:14">
      <c r="A93" s="141" t="s">
        <v>399</v>
      </c>
      <c r="B93" s="174" t="s">
        <v>400</v>
      </c>
      <c r="C93" s="116"/>
      <c r="D93" s="94"/>
      <c r="E93" s="220"/>
      <c r="F93" s="21"/>
      <c r="G93" s="21"/>
      <c r="H93" s="215"/>
      <c r="I93" s="205"/>
      <c r="J93" s="21"/>
      <c r="K93" s="206"/>
      <c r="L93" s="184"/>
      <c r="M93" s="94"/>
      <c r="N93" s="220"/>
    </row>
    <row r="94" spans="1:14">
      <c r="A94" s="141" t="s">
        <v>583</v>
      </c>
      <c r="B94" s="174" t="s">
        <v>401</v>
      </c>
      <c r="C94" s="116"/>
      <c r="D94" s="94"/>
      <c r="E94" s="220"/>
      <c r="F94" s="21"/>
      <c r="G94" s="21"/>
      <c r="H94" s="215"/>
      <c r="I94" s="205"/>
      <c r="J94" s="21"/>
      <c r="K94" s="206"/>
      <c r="L94" s="184"/>
      <c r="M94" s="94"/>
      <c r="N94" s="220"/>
    </row>
    <row r="95" spans="1:14">
      <c r="A95" s="142" t="s">
        <v>602</v>
      </c>
      <c r="B95" s="175" t="s">
        <v>402</v>
      </c>
      <c r="C95" s="116"/>
      <c r="D95" s="94"/>
      <c r="E95" s="220"/>
      <c r="F95" s="21"/>
      <c r="G95" s="21"/>
      <c r="H95" s="215"/>
      <c r="I95" s="205"/>
      <c r="J95" s="21"/>
      <c r="K95" s="206"/>
      <c r="L95" s="184"/>
      <c r="M95" s="94"/>
      <c r="N95" s="220"/>
    </row>
    <row r="96" spans="1:14">
      <c r="A96" s="140" t="s">
        <v>403</v>
      </c>
      <c r="B96" s="175" t="s">
        <v>404</v>
      </c>
      <c r="C96" s="116"/>
      <c r="D96" s="94"/>
      <c r="E96" s="220"/>
      <c r="F96" s="21"/>
      <c r="G96" s="21"/>
      <c r="H96" s="215"/>
      <c r="I96" s="205"/>
      <c r="J96" s="21"/>
      <c r="K96" s="206"/>
      <c r="L96" s="184"/>
      <c r="M96" s="94"/>
      <c r="N96" s="220"/>
    </row>
    <row r="97" spans="1:14" ht="15.75">
      <c r="A97" s="166" t="s">
        <v>603</v>
      </c>
      <c r="B97" s="177" t="s">
        <v>405</v>
      </c>
      <c r="C97" s="122">
        <f>C90</f>
        <v>8000</v>
      </c>
      <c r="D97" s="99">
        <f>D90</f>
        <v>13079</v>
      </c>
      <c r="E97" s="123">
        <f>E90</f>
        <v>13079</v>
      </c>
      <c r="F97" s="75"/>
      <c r="G97" s="75"/>
      <c r="H97" s="217"/>
      <c r="I97" s="209"/>
      <c r="J97" s="75"/>
      <c r="K97" s="210"/>
      <c r="L97" s="187">
        <f>L90</f>
        <v>8000</v>
      </c>
      <c r="M97" s="99">
        <f>M90</f>
        <v>13079</v>
      </c>
      <c r="N97" s="123">
        <f>N90</f>
        <v>13079</v>
      </c>
    </row>
    <row r="98" spans="1:14" ht="15.75">
      <c r="A98" s="167" t="s">
        <v>585</v>
      </c>
      <c r="B98" s="178"/>
      <c r="C98" s="226">
        <f>C68+C97</f>
        <v>57608</v>
      </c>
      <c r="D98" s="180">
        <f>D97+D68</f>
        <v>72453</v>
      </c>
      <c r="E98" s="227">
        <f>E68+E97</f>
        <v>75639</v>
      </c>
      <c r="F98" s="77"/>
      <c r="G98" s="77"/>
      <c r="H98" s="219"/>
      <c r="I98" s="213"/>
      <c r="J98" s="77"/>
      <c r="K98" s="214"/>
      <c r="L98" s="188">
        <f>L68+L97</f>
        <v>57608</v>
      </c>
      <c r="M98" s="180">
        <f>M97+M68</f>
        <v>72453</v>
      </c>
      <c r="N98" s="227">
        <f>N68+N97</f>
        <v>75639</v>
      </c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4" fitToHeight="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N98"/>
  <sheetViews>
    <sheetView workbookViewId="0">
      <selection sqref="A1:N1"/>
    </sheetView>
  </sheetViews>
  <sheetFormatPr defaultRowHeight="1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>
      <c r="A1" s="438" t="s">
        <v>466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24" customHeight="1">
      <c r="A2" s="434" t="s">
        <v>737</v>
      </c>
      <c r="B2" s="435"/>
      <c r="C2" s="435"/>
      <c r="D2" s="435"/>
      <c r="E2" s="435"/>
      <c r="F2" s="439"/>
      <c r="G2" s="440"/>
      <c r="H2" s="440"/>
      <c r="I2" s="440"/>
      <c r="J2" s="440"/>
      <c r="K2" s="440"/>
      <c r="L2" s="440"/>
      <c r="M2" s="440"/>
      <c r="N2" s="440"/>
    </row>
    <row r="3" spans="1:14" ht="24" customHeight="1">
      <c r="A3" s="436" t="s">
        <v>623</v>
      </c>
      <c r="B3" s="437"/>
      <c r="C3" s="437"/>
      <c r="D3" s="437"/>
      <c r="E3" s="437"/>
      <c r="F3" s="439"/>
      <c r="G3" s="440"/>
      <c r="H3" s="440"/>
      <c r="I3" s="440"/>
      <c r="J3" s="440"/>
      <c r="K3" s="440"/>
      <c r="L3" s="440"/>
      <c r="M3" s="440"/>
      <c r="N3" s="440"/>
    </row>
    <row r="4" spans="1:14" ht="18">
      <c r="A4" s="91"/>
    </row>
    <row r="5" spans="1:14" ht="15.75">
      <c r="A5" s="346" t="s">
        <v>448</v>
      </c>
    </row>
    <row r="6" spans="1:14" ht="30" customHeight="1">
      <c r="A6" s="441" t="s">
        <v>103</v>
      </c>
      <c r="B6" s="443" t="s">
        <v>104</v>
      </c>
      <c r="C6" s="451" t="s">
        <v>655</v>
      </c>
      <c r="D6" s="446"/>
      <c r="E6" s="452"/>
      <c r="F6" s="445" t="s">
        <v>656</v>
      </c>
      <c r="G6" s="446"/>
      <c r="H6" s="447"/>
      <c r="I6" s="451" t="s">
        <v>657</v>
      </c>
      <c r="J6" s="446"/>
      <c r="K6" s="452"/>
      <c r="L6" s="448" t="s">
        <v>731</v>
      </c>
      <c r="M6" s="449"/>
      <c r="N6" s="450"/>
    </row>
    <row r="7" spans="1:14" ht="25.5">
      <c r="A7" s="442"/>
      <c r="B7" s="444"/>
      <c r="C7" s="104" t="s">
        <v>734</v>
      </c>
      <c r="D7" s="3" t="s">
        <v>761</v>
      </c>
      <c r="E7" s="93" t="s">
        <v>762</v>
      </c>
      <c r="F7" s="114" t="s">
        <v>734</v>
      </c>
      <c r="G7" s="3" t="s">
        <v>761</v>
      </c>
      <c r="H7" s="115" t="s">
        <v>762</v>
      </c>
      <c r="I7" s="104" t="s">
        <v>734</v>
      </c>
      <c r="J7" s="3" t="s">
        <v>761</v>
      </c>
      <c r="K7" s="93" t="s">
        <v>762</v>
      </c>
      <c r="L7" s="114" t="s">
        <v>734</v>
      </c>
      <c r="M7" s="3" t="s">
        <v>761</v>
      </c>
      <c r="N7" s="115" t="s">
        <v>762</v>
      </c>
    </row>
    <row r="8" spans="1:14" ht="15" customHeight="1">
      <c r="A8" s="152" t="s">
        <v>283</v>
      </c>
      <c r="B8" s="189" t="s">
        <v>284</v>
      </c>
      <c r="C8" s="184">
        <v>11076</v>
      </c>
      <c r="D8" s="94">
        <v>11082</v>
      </c>
      <c r="E8" s="195">
        <v>11082</v>
      </c>
      <c r="F8" s="205"/>
      <c r="G8" s="21"/>
      <c r="H8" s="206"/>
      <c r="I8" s="200"/>
      <c r="J8" s="21"/>
      <c r="K8" s="215"/>
      <c r="L8" s="116">
        <v>11076</v>
      </c>
      <c r="M8" s="94">
        <v>11082</v>
      </c>
      <c r="N8" s="220">
        <v>11082</v>
      </c>
    </row>
    <row r="9" spans="1:14" ht="15" customHeight="1">
      <c r="A9" s="101" t="s">
        <v>285</v>
      </c>
      <c r="B9" s="189" t="s">
        <v>286</v>
      </c>
      <c r="C9" s="184">
        <v>14925</v>
      </c>
      <c r="D9" s="94">
        <v>14925</v>
      </c>
      <c r="E9" s="195">
        <v>14925</v>
      </c>
      <c r="F9" s="205"/>
      <c r="G9" s="21"/>
      <c r="H9" s="206"/>
      <c r="I9" s="200"/>
      <c r="J9" s="21"/>
      <c r="K9" s="215"/>
      <c r="L9" s="116">
        <v>14925</v>
      </c>
      <c r="M9" s="94">
        <v>14925</v>
      </c>
      <c r="N9" s="220">
        <v>14925</v>
      </c>
    </row>
    <row r="10" spans="1:14" ht="15" customHeight="1">
      <c r="A10" s="101" t="s">
        <v>287</v>
      </c>
      <c r="B10" s="189" t="s">
        <v>288</v>
      </c>
      <c r="C10" s="184">
        <v>7944</v>
      </c>
      <c r="D10" s="94">
        <v>8892</v>
      </c>
      <c r="E10" s="195">
        <v>8892</v>
      </c>
      <c r="F10" s="205"/>
      <c r="G10" s="21"/>
      <c r="H10" s="206"/>
      <c r="I10" s="200"/>
      <c r="J10" s="21"/>
      <c r="K10" s="215"/>
      <c r="L10" s="116">
        <v>7944</v>
      </c>
      <c r="M10" s="94">
        <v>8892</v>
      </c>
      <c r="N10" s="220">
        <v>8892</v>
      </c>
    </row>
    <row r="11" spans="1:14" ht="15" customHeight="1">
      <c r="A11" s="101" t="s">
        <v>289</v>
      </c>
      <c r="B11" s="189" t="s">
        <v>290</v>
      </c>
      <c r="C11" s="184">
        <v>1200</v>
      </c>
      <c r="D11" s="94">
        <v>1200</v>
      </c>
      <c r="E11" s="195">
        <v>1200</v>
      </c>
      <c r="F11" s="205"/>
      <c r="G11" s="21"/>
      <c r="H11" s="206"/>
      <c r="I11" s="200"/>
      <c r="J11" s="21"/>
      <c r="K11" s="215"/>
      <c r="L11" s="116">
        <v>1200</v>
      </c>
      <c r="M11" s="94">
        <v>1200</v>
      </c>
      <c r="N11" s="220">
        <v>1200</v>
      </c>
    </row>
    <row r="12" spans="1:14" ht="15" customHeight="1">
      <c r="A12" s="101" t="s">
        <v>291</v>
      </c>
      <c r="B12" s="189" t="s">
        <v>292</v>
      </c>
      <c r="C12" s="184">
        <v>0</v>
      </c>
      <c r="D12" s="94">
        <v>54</v>
      </c>
      <c r="E12" s="195">
        <v>54</v>
      </c>
      <c r="F12" s="205"/>
      <c r="G12" s="21"/>
      <c r="H12" s="206"/>
      <c r="I12" s="200"/>
      <c r="J12" s="21"/>
      <c r="K12" s="215"/>
      <c r="L12" s="116">
        <v>0</v>
      </c>
      <c r="M12" s="94">
        <v>54</v>
      </c>
      <c r="N12" s="220">
        <v>54</v>
      </c>
    </row>
    <row r="13" spans="1:14" ht="15" customHeight="1">
      <c r="A13" s="101" t="s">
        <v>293</v>
      </c>
      <c r="B13" s="189" t="s">
        <v>294</v>
      </c>
      <c r="C13" s="184"/>
      <c r="D13" s="94"/>
      <c r="E13" s="195"/>
      <c r="F13" s="205"/>
      <c r="G13" s="21"/>
      <c r="H13" s="206"/>
      <c r="I13" s="200"/>
      <c r="J13" s="21"/>
      <c r="K13" s="215"/>
      <c r="L13" s="116"/>
      <c r="M13" s="94"/>
      <c r="N13" s="220"/>
    </row>
    <row r="14" spans="1:14" ht="15" customHeight="1">
      <c r="A14" s="102" t="s">
        <v>587</v>
      </c>
      <c r="B14" s="190" t="s">
        <v>295</v>
      </c>
      <c r="C14" s="184">
        <f>C8+C9+C10+C11</f>
        <v>35145</v>
      </c>
      <c r="D14" s="94">
        <f>D8+D9+D10+D11+D12</f>
        <v>36153</v>
      </c>
      <c r="E14" s="195">
        <f>E8+E9+E10+E11+E12</f>
        <v>36153</v>
      </c>
      <c r="F14" s="205"/>
      <c r="G14" s="21"/>
      <c r="H14" s="206"/>
      <c r="I14" s="200"/>
      <c r="J14" s="21"/>
      <c r="K14" s="215"/>
      <c r="L14" s="116">
        <f>L8+L9+L10+L11</f>
        <v>35145</v>
      </c>
      <c r="M14" s="94">
        <f>M8+M9+M10+M11+M12</f>
        <v>36153</v>
      </c>
      <c r="N14" s="220">
        <f>N8+N9+N10+N11+N12</f>
        <v>36153</v>
      </c>
    </row>
    <row r="15" spans="1:14" ht="15" customHeight="1">
      <c r="A15" s="101" t="s">
        <v>296</v>
      </c>
      <c r="B15" s="189" t="s">
        <v>297</v>
      </c>
      <c r="C15" s="184"/>
      <c r="D15" s="94"/>
      <c r="E15" s="195"/>
      <c r="F15" s="205"/>
      <c r="G15" s="21"/>
      <c r="H15" s="206"/>
      <c r="I15" s="200"/>
      <c r="J15" s="21"/>
      <c r="K15" s="215"/>
      <c r="L15" s="116"/>
      <c r="M15" s="94"/>
      <c r="N15" s="220"/>
    </row>
    <row r="16" spans="1:14" ht="15" customHeight="1">
      <c r="A16" s="101" t="s">
        <v>298</v>
      </c>
      <c r="B16" s="189" t="s">
        <v>299</v>
      </c>
      <c r="C16" s="184"/>
      <c r="D16" s="94"/>
      <c r="E16" s="195"/>
      <c r="F16" s="205"/>
      <c r="G16" s="21"/>
      <c r="H16" s="206"/>
      <c r="I16" s="200"/>
      <c r="J16" s="21"/>
      <c r="K16" s="215"/>
      <c r="L16" s="116"/>
      <c r="M16" s="94"/>
      <c r="N16" s="220"/>
    </row>
    <row r="17" spans="1:14" ht="15" customHeight="1">
      <c r="A17" s="101" t="s">
        <v>549</v>
      </c>
      <c r="B17" s="189" t="s">
        <v>300</v>
      </c>
      <c r="C17" s="184"/>
      <c r="D17" s="94"/>
      <c r="E17" s="195"/>
      <c r="F17" s="205"/>
      <c r="G17" s="21"/>
      <c r="H17" s="206"/>
      <c r="I17" s="200"/>
      <c r="J17" s="21"/>
      <c r="K17" s="215"/>
      <c r="L17" s="116"/>
      <c r="M17" s="94"/>
      <c r="N17" s="220"/>
    </row>
    <row r="18" spans="1:14" ht="15" customHeight="1">
      <c r="A18" s="101" t="s">
        <v>550</v>
      </c>
      <c r="B18" s="189" t="s">
        <v>301</v>
      </c>
      <c r="C18" s="184"/>
      <c r="D18" s="94"/>
      <c r="E18" s="195"/>
      <c r="F18" s="205"/>
      <c r="G18" s="21"/>
      <c r="H18" s="206"/>
      <c r="I18" s="200"/>
      <c r="J18" s="21"/>
      <c r="K18" s="215"/>
      <c r="L18" s="116"/>
      <c r="M18" s="94"/>
      <c r="N18" s="220"/>
    </row>
    <row r="19" spans="1:14" ht="15" customHeight="1">
      <c r="A19" s="101" t="s">
        <v>551</v>
      </c>
      <c r="B19" s="189" t="s">
        <v>302</v>
      </c>
      <c r="C19" s="184"/>
      <c r="D19" s="94">
        <v>99</v>
      </c>
      <c r="E19" s="195">
        <v>4578</v>
      </c>
      <c r="F19" s="205"/>
      <c r="G19" s="21"/>
      <c r="H19" s="206"/>
      <c r="I19" s="200"/>
      <c r="J19" s="21"/>
      <c r="K19" s="215"/>
      <c r="L19" s="116"/>
      <c r="M19" s="94">
        <v>99</v>
      </c>
      <c r="N19" s="220">
        <v>4578</v>
      </c>
    </row>
    <row r="20" spans="1:14" ht="15" customHeight="1">
      <c r="A20" s="103" t="s">
        <v>588</v>
      </c>
      <c r="B20" s="191" t="s">
        <v>303</v>
      </c>
      <c r="C20" s="243">
        <f>C14</f>
        <v>35145</v>
      </c>
      <c r="D20" s="98">
        <f>D14+D19</f>
        <v>36252</v>
      </c>
      <c r="E20" s="242">
        <f>E14+E19</f>
        <v>40731</v>
      </c>
      <c r="F20" s="205"/>
      <c r="G20" s="21"/>
      <c r="H20" s="206"/>
      <c r="I20" s="200"/>
      <c r="J20" s="21"/>
      <c r="K20" s="215"/>
      <c r="L20" s="118">
        <f>L14</f>
        <v>35145</v>
      </c>
      <c r="M20" s="98">
        <f>M14+M19</f>
        <v>36252</v>
      </c>
      <c r="N20" s="119">
        <f>N14+N19</f>
        <v>40731</v>
      </c>
    </row>
    <row r="21" spans="1:14" ht="15" customHeight="1">
      <c r="A21" s="101" t="s">
        <v>555</v>
      </c>
      <c r="B21" s="189" t="s">
        <v>312</v>
      </c>
      <c r="C21" s="184"/>
      <c r="D21" s="94"/>
      <c r="E21" s="195"/>
      <c r="F21" s="205"/>
      <c r="G21" s="21"/>
      <c r="H21" s="206"/>
      <c r="I21" s="200"/>
      <c r="J21" s="21"/>
      <c r="K21" s="215"/>
      <c r="L21" s="116"/>
      <c r="M21" s="94"/>
      <c r="N21" s="220"/>
    </row>
    <row r="22" spans="1:14" ht="15" customHeight="1">
      <c r="A22" s="101" t="s">
        <v>556</v>
      </c>
      <c r="B22" s="189" t="s">
        <v>313</v>
      </c>
      <c r="C22" s="184"/>
      <c r="D22" s="94"/>
      <c r="E22" s="195"/>
      <c r="F22" s="205"/>
      <c r="G22" s="21"/>
      <c r="H22" s="206"/>
      <c r="I22" s="200"/>
      <c r="J22" s="21"/>
      <c r="K22" s="215"/>
      <c r="L22" s="116"/>
      <c r="M22" s="94"/>
      <c r="N22" s="220"/>
    </row>
    <row r="23" spans="1:14" ht="15" customHeight="1">
      <c r="A23" s="102" t="s">
        <v>590</v>
      </c>
      <c r="B23" s="190" t="s">
        <v>314</v>
      </c>
      <c r="C23" s="184"/>
      <c r="D23" s="94"/>
      <c r="E23" s="195"/>
      <c r="F23" s="205"/>
      <c r="G23" s="21"/>
      <c r="H23" s="206"/>
      <c r="I23" s="200"/>
      <c r="J23" s="21"/>
      <c r="K23" s="215"/>
      <c r="L23" s="116"/>
      <c r="M23" s="94"/>
      <c r="N23" s="220"/>
    </row>
    <row r="24" spans="1:14" ht="15" customHeight="1">
      <c r="A24" s="101" t="s">
        <v>557</v>
      </c>
      <c r="B24" s="189" t="s">
        <v>315</v>
      </c>
      <c r="C24" s="184"/>
      <c r="D24" s="94"/>
      <c r="E24" s="195"/>
      <c r="F24" s="205"/>
      <c r="G24" s="21"/>
      <c r="H24" s="206"/>
      <c r="I24" s="200"/>
      <c r="J24" s="21"/>
      <c r="K24" s="215"/>
      <c r="L24" s="116"/>
      <c r="M24" s="94"/>
      <c r="N24" s="220"/>
    </row>
    <row r="25" spans="1:14" ht="15" customHeight="1">
      <c r="A25" s="101" t="s">
        <v>558</v>
      </c>
      <c r="B25" s="189" t="s">
        <v>316</v>
      </c>
      <c r="C25" s="184"/>
      <c r="D25" s="94"/>
      <c r="E25" s="195"/>
      <c r="F25" s="205"/>
      <c r="G25" s="21"/>
      <c r="H25" s="206"/>
      <c r="I25" s="200"/>
      <c r="J25" s="21"/>
      <c r="K25" s="215"/>
      <c r="L25" s="116"/>
      <c r="M25" s="94"/>
      <c r="N25" s="220"/>
    </row>
    <row r="26" spans="1:14" ht="15" customHeight="1">
      <c r="A26" s="101" t="s">
        <v>559</v>
      </c>
      <c r="B26" s="189" t="s">
        <v>317</v>
      </c>
      <c r="C26" s="184">
        <v>1100</v>
      </c>
      <c r="D26" s="94">
        <v>1237</v>
      </c>
      <c r="E26" s="195">
        <v>1107</v>
      </c>
      <c r="F26" s="205"/>
      <c r="G26" s="21"/>
      <c r="H26" s="206"/>
      <c r="I26" s="200"/>
      <c r="J26" s="21"/>
      <c r="K26" s="215"/>
      <c r="L26" s="116">
        <v>1100</v>
      </c>
      <c r="M26" s="94">
        <v>1237</v>
      </c>
      <c r="N26" s="220">
        <v>1107</v>
      </c>
    </row>
    <row r="27" spans="1:14" ht="15" customHeight="1">
      <c r="A27" s="101" t="s">
        <v>560</v>
      </c>
      <c r="B27" s="189" t="s">
        <v>318</v>
      </c>
      <c r="C27" s="184">
        <v>6200</v>
      </c>
      <c r="D27" s="94">
        <v>8770</v>
      </c>
      <c r="E27" s="195">
        <v>8267</v>
      </c>
      <c r="F27" s="205"/>
      <c r="G27" s="21"/>
      <c r="H27" s="206"/>
      <c r="I27" s="200"/>
      <c r="J27" s="21"/>
      <c r="K27" s="215"/>
      <c r="L27" s="116">
        <v>6200</v>
      </c>
      <c r="M27" s="94">
        <v>8770</v>
      </c>
      <c r="N27" s="220">
        <v>8267</v>
      </c>
    </row>
    <row r="28" spans="1:14" ht="15" customHeight="1">
      <c r="A28" s="101" t="s">
        <v>561</v>
      </c>
      <c r="B28" s="189" t="s">
        <v>321</v>
      </c>
      <c r="C28" s="184"/>
      <c r="D28" s="94"/>
      <c r="E28" s="195"/>
      <c r="F28" s="205"/>
      <c r="G28" s="21"/>
      <c r="H28" s="206"/>
      <c r="I28" s="200"/>
      <c r="J28" s="21"/>
      <c r="K28" s="215"/>
      <c r="L28" s="116"/>
      <c r="M28" s="94"/>
      <c r="N28" s="220"/>
    </row>
    <row r="29" spans="1:14" ht="15" customHeight="1">
      <c r="A29" s="101" t="s">
        <v>322</v>
      </c>
      <c r="B29" s="189" t="s">
        <v>323</v>
      </c>
      <c r="C29" s="184"/>
      <c r="D29" s="94"/>
      <c r="E29" s="195"/>
      <c r="F29" s="205"/>
      <c r="G29" s="21"/>
      <c r="H29" s="206"/>
      <c r="I29" s="200"/>
      <c r="J29" s="21"/>
      <c r="K29" s="215"/>
      <c r="L29" s="116"/>
      <c r="M29" s="94"/>
      <c r="N29" s="220"/>
    </row>
    <row r="30" spans="1:14" ht="15" customHeight="1">
      <c r="A30" s="101" t="s">
        <v>562</v>
      </c>
      <c r="B30" s="189" t="s">
        <v>324</v>
      </c>
      <c r="C30" s="184">
        <v>1500</v>
      </c>
      <c r="D30" s="94">
        <v>2035</v>
      </c>
      <c r="E30" s="195">
        <v>1739</v>
      </c>
      <c r="F30" s="205"/>
      <c r="G30" s="21"/>
      <c r="H30" s="206"/>
      <c r="I30" s="200"/>
      <c r="J30" s="21"/>
      <c r="K30" s="215"/>
      <c r="L30" s="116">
        <v>1500</v>
      </c>
      <c r="M30" s="94">
        <v>2035</v>
      </c>
      <c r="N30" s="220">
        <v>1739</v>
      </c>
    </row>
    <row r="31" spans="1:14" ht="15" customHeight="1">
      <c r="A31" s="101" t="s">
        <v>563</v>
      </c>
      <c r="B31" s="189" t="s">
        <v>329</v>
      </c>
      <c r="C31" s="184">
        <v>100</v>
      </c>
      <c r="D31" s="94">
        <v>125</v>
      </c>
      <c r="E31" s="195">
        <v>125</v>
      </c>
      <c r="F31" s="205"/>
      <c r="G31" s="21"/>
      <c r="H31" s="206"/>
      <c r="I31" s="200"/>
      <c r="J31" s="21"/>
      <c r="K31" s="215"/>
      <c r="L31" s="116">
        <v>100</v>
      </c>
      <c r="M31" s="94">
        <v>125</v>
      </c>
      <c r="N31" s="220">
        <v>125</v>
      </c>
    </row>
    <row r="32" spans="1:14" ht="15" customHeight="1">
      <c r="A32" s="102" t="s">
        <v>591</v>
      </c>
      <c r="B32" s="190" t="s">
        <v>332</v>
      </c>
      <c r="C32" s="184">
        <f>C27+C30+C31</f>
        <v>7800</v>
      </c>
      <c r="D32" s="94">
        <f>D31+D30+D27</f>
        <v>10930</v>
      </c>
      <c r="E32" s="195">
        <f>E31+E30+E27</f>
        <v>10131</v>
      </c>
      <c r="F32" s="205"/>
      <c r="G32" s="21"/>
      <c r="H32" s="206"/>
      <c r="I32" s="200"/>
      <c r="J32" s="21"/>
      <c r="K32" s="215"/>
      <c r="L32" s="116">
        <f>L27+L30+L31</f>
        <v>7800</v>
      </c>
      <c r="M32" s="94">
        <f>M31+M30+M27</f>
        <v>10930</v>
      </c>
      <c r="N32" s="220">
        <f>N31+N30+N27</f>
        <v>10131</v>
      </c>
    </row>
    <row r="33" spans="1:14" ht="15" customHeight="1">
      <c r="A33" s="101" t="s">
        <v>564</v>
      </c>
      <c r="B33" s="189" t="s">
        <v>333</v>
      </c>
      <c r="C33" s="184">
        <v>150</v>
      </c>
      <c r="D33" s="94">
        <v>150</v>
      </c>
      <c r="E33" s="195">
        <v>34</v>
      </c>
      <c r="F33" s="205"/>
      <c r="G33" s="21"/>
      <c r="H33" s="206"/>
      <c r="I33" s="200"/>
      <c r="J33" s="21"/>
      <c r="K33" s="215"/>
      <c r="L33" s="116">
        <v>150</v>
      </c>
      <c r="M33" s="94">
        <v>150</v>
      </c>
      <c r="N33" s="220">
        <v>34</v>
      </c>
    </row>
    <row r="34" spans="1:14" ht="15" customHeight="1">
      <c r="A34" s="103" t="s">
        <v>592</v>
      </c>
      <c r="B34" s="191" t="s">
        <v>334</v>
      </c>
      <c r="C34" s="243">
        <f>C33+C32+C26</f>
        <v>9050</v>
      </c>
      <c r="D34" s="98">
        <f>D32+D33+D26</f>
        <v>12317</v>
      </c>
      <c r="E34" s="242">
        <f>E32+E33+E26</f>
        <v>11272</v>
      </c>
      <c r="F34" s="205"/>
      <c r="G34" s="21"/>
      <c r="H34" s="206"/>
      <c r="I34" s="200"/>
      <c r="J34" s="21"/>
      <c r="K34" s="215"/>
      <c r="L34" s="118">
        <f>L33+L32+L26</f>
        <v>9050</v>
      </c>
      <c r="M34" s="98">
        <f>M32+M33+M26</f>
        <v>12317</v>
      </c>
      <c r="N34" s="119">
        <f>N32+N33+N26</f>
        <v>11272</v>
      </c>
    </row>
    <row r="35" spans="1:14" ht="15" customHeight="1">
      <c r="A35" s="139" t="s">
        <v>335</v>
      </c>
      <c r="B35" s="189" t="s">
        <v>336</v>
      </c>
      <c r="C35" s="184"/>
      <c r="D35" s="94"/>
      <c r="E35" s="195"/>
      <c r="F35" s="205"/>
      <c r="G35" s="21"/>
      <c r="H35" s="206"/>
      <c r="I35" s="200"/>
      <c r="J35" s="21"/>
      <c r="K35" s="215"/>
      <c r="L35" s="116"/>
      <c r="M35" s="94"/>
      <c r="N35" s="220"/>
    </row>
    <row r="36" spans="1:14" ht="15" customHeight="1">
      <c r="A36" s="139" t="s">
        <v>565</v>
      </c>
      <c r="B36" s="189" t="s">
        <v>337</v>
      </c>
      <c r="C36" s="184"/>
      <c r="D36" s="94"/>
      <c r="E36" s="195"/>
      <c r="F36" s="205"/>
      <c r="G36" s="21"/>
      <c r="H36" s="206"/>
      <c r="I36" s="200"/>
      <c r="J36" s="21"/>
      <c r="K36" s="215"/>
      <c r="L36" s="116"/>
      <c r="M36" s="94"/>
      <c r="N36" s="220"/>
    </row>
    <row r="37" spans="1:14" ht="15" customHeight="1">
      <c r="A37" s="139" t="s">
        <v>566</v>
      </c>
      <c r="B37" s="189" t="s">
        <v>338</v>
      </c>
      <c r="C37" s="184">
        <v>2514</v>
      </c>
      <c r="D37" s="94">
        <v>746</v>
      </c>
      <c r="E37" s="195">
        <v>746</v>
      </c>
      <c r="F37" s="205"/>
      <c r="G37" s="21"/>
      <c r="H37" s="206"/>
      <c r="I37" s="200"/>
      <c r="J37" s="21"/>
      <c r="K37" s="215"/>
      <c r="L37" s="116">
        <v>2514</v>
      </c>
      <c r="M37" s="94">
        <v>746</v>
      </c>
      <c r="N37" s="220">
        <v>746</v>
      </c>
    </row>
    <row r="38" spans="1:14" ht="15" customHeight="1">
      <c r="A38" s="139" t="s">
        <v>567</v>
      </c>
      <c r="B38" s="189" t="s">
        <v>339</v>
      </c>
      <c r="C38" s="184"/>
      <c r="D38" s="94"/>
      <c r="E38" s="195"/>
      <c r="F38" s="205"/>
      <c r="G38" s="21"/>
      <c r="H38" s="206"/>
      <c r="I38" s="200"/>
      <c r="J38" s="21"/>
      <c r="K38" s="215"/>
      <c r="L38" s="116"/>
      <c r="M38" s="94"/>
      <c r="N38" s="220"/>
    </row>
    <row r="39" spans="1:14" ht="15" customHeight="1">
      <c r="A39" s="139" t="s">
        <v>340</v>
      </c>
      <c r="B39" s="189" t="s">
        <v>341</v>
      </c>
      <c r="C39" s="184">
        <v>2479</v>
      </c>
      <c r="D39" s="94">
        <v>2219</v>
      </c>
      <c r="E39" s="195">
        <v>2190</v>
      </c>
      <c r="F39" s="205"/>
      <c r="G39" s="21"/>
      <c r="H39" s="206"/>
      <c r="I39" s="200"/>
      <c r="J39" s="21"/>
      <c r="K39" s="215"/>
      <c r="L39" s="116">
        <v>2479</v>
      </c>
      <c r="M39" s="94">
        <v>2219</v>
      </c>
      <c r="N39" s="220">
        <v>2190</v>
      </c>
    </row>
    <row r="40" spans="1:14" ht="15" customHeight="1">
      <c r="A40" s="139" t="s">
        <v>342</v>
      </c>
      <c r="B40" s="189" t="s">
        <v>343</v>
      </c>
      <c r="C40" s="184"/>
      <c r="D40" s="94"/>
      <c r="E40" s="195"/>
      <c r="F40" s="205"/>
      <c r="G40" s="21"/>
      <c r="H40" s="206"/>
      <c r="I40" s="200"/>
      <c r="J40" s="21"/>
      <c r="K40" s="215"/>
      <c r="L40" s="116"/>
      <c r="M40" s="94"/>
      <c r="N40" s="220"/>
    </row>
    <row r="41" spans="1:14" ht="15" customHeight="1">
      <c r="A41" s="139" t="s">
        <v>344</v>
      </c>
      <c r="B41" s="189" t="s">
        <v>345</v>
      </c>
      <c r="C41" s="184"/>
      <c r="D41" s="94"/>
      <c r="E41" s="195"/>
      <c r="F41" s="205"/>
      <c r="G41" s="21"/>
      <c r="H41" s="206"/>
      <c r="I41" s="200"/>
      <c r="J41" s="21"/>
      <c r="K41" s="215"/>
      <c r="L41" s="116"/>
      <c r="M41" s="94"/>
      <c r="N41" s="220"/>
    </row>
    <row r="42" spans="1:14" ht="15" customHeight="1">
      <c r="A42" s="139" t="s">
        <v>568</v>
      </c>
      <c r="B42" s="189" t="s">
        <v>346</v>
      </c>
      <c r="C42" s="184">
        <v>20</v>
      </c>
      <c r="D42" s="94">
        <v>20</v>
      </c>
      <c r="E42" s="195">
        <v>1</v>
      </c>
      <c r="F42" s="205"/>
      <c r="G42" s="21"/>
      <c r="H42" s="206"/>
      <c r="I42" s="200"/>
      <c r="J42" s="21"/>
      <c r="K42" s="215"/>
      <c r="L42" s="116">
        <v>20</v>
      </c>
      <c r="M42" s="94">
        <v>20</v>
      </c>
      <c r="N42" s="220">
        <v>1</v>
      </c>
    </row>
    <row r="43" spans="1:14" ht="15" customHeight="1">
      <c r="A43" s="139" t="s">
        <v>569</v>
      </c>
      <c r="B43" s="189" t="s">
        <v>347</v>
      </c>
      <c r="C43" s="184"/>
      <c r="D43" s="94"/>
      <c r="E43" s="195"/>
      <c r="F43" s="205"/>
      <c r="G43" s="21"/>
      <c r="H43" s="206"/>
      <c r="I43" s="200"/>
      <c r="J43" s="21"/>
      <c r="K43" s="215"/>
      <c r="L43" s="116"/>
      <c r="M43" s="94"/>
      <c r="N43" s="220"/>
    </row>
    <row r="44" spans="1:14" ht="15" customHeight="1">
      <c r="A44" s="139" t="s">
        <v>570</v>
      </c>
      <c r="B44" s="189" t="s">
        <v>348</v>
      </c>
      <c r="C44" s="184">
        <v>200</v>
      </c>
      <c r="D44" s="94">
        <v>7325</v>
      </c>
      <c r="E44" s="195">
        <v>7325</v>
      </c>
      <c r="F44" s="205"/>
      <c r="G44" s="21"/>
      <c r="H44" s="206"/>
      <c r="I44" s="200"/>
      <c r="J44" s="21"/>
      <c r="K44" s="215"/>
      <c r="L44" s="116">
        <v>200</v>
      </c>
      <c r="M44" s="94">
        <v>7325</v>
      </c>
      <c r="N44" s="220">
        <v>7325</v>
      </c>
    </row>
    <row r="45" spans="1:14" ht="15" customHeight="1">
      <c r="A45" s="158" t="s">
        <v>593</v>
      </c>
      <c r="B45" s="191" t="s">
        <v>349</v>
      </c>
      <c r="C45" s="243">
        <f>C44+C42+C39+C37</f>
        <v>5213</v>
      </c>
      <c r="D45" s="98">
        <f>D37+D39+D42+D44</f>
        <v>10310</v>
      </c>
      <c r="E45" s="242">
        <f>E44+E42+E39+E37</f>
        <v>10262</v>
      </c>
      <c r="F45" s="205"/>
      <c r="G45" s="21"/>
      <c r="H45" s="206"/>
      <c r="I45" s="200"/>
      <c r="J45" s="21"/>
      <c r="K45" s="215"/>
      <c r="L45" s="118">
        <f>L44+L42+L39+L37</f>
        <v>5213</v>
      </c>
      <c r="M45" s="98">
        <f>M37+M39+M42+M44</f>
        <v>10310</v>
      </c>
      <c r="N45" s="119">
        <f>N44+N42+N39+N37</f>
        <v>10262</v>
      </c>
    </row>
    <row r="46" spans="1:14" ht="15" customHeight="1">
      <c r="A46" s="139" t="s">
        <v>358</v>
      </c>
      <c r="B46" s="189" t="s">
        <v>359</v>
      </c>
      <c r="C46" s="184"/>
      <c r="D46" s="94"/>
      <c r="E46" s="195"/>
      <c r="F46" s="205"/>
      <c r="G46" s="21"/>
      <c r="H46" s="206"/>
      <c r="I46" s="200"/>
      <c r="J46" s="21"/>
      <c r="K46" s="215"/>
      <c r="L46" s="116"/>
      <c r="M46" s="94"/>
      <c r="N46" s="220"/>
    </row>
    <row r="47" spans="1:14" ht="15" customHeight="1">
      <c r="A47" s="101" t="s">
        <v>574</v>
      </c>
      <c r="B47" s="189" t="s">
        <v>360</v>
      </c>
      <c r="C47" s="184">
        <v>200</v>
      </c>
      <c r="D47" s="94">
        <v>200</v>
      </c>
      <c r="E47" s="195"/>
      <c r="F47" s="205"/>
      <c r="G47" s="21"/>
      <c r="H47" s="206"/>
      <c r="I47" s="200"/>
      <c r="J47" s="21"/>
      <c r="K47" s="215"/>
      <c r="L47" s="116">
        <v>200</v>
      </c>
      <c r="M47" s="94">
        <v>200</v>
      </c>
      <c r="N47" s="220"/>
    </row>
    <row r="48" spans="1:14" ht="15" customHeight="1">
      <c r="A48" s="139" t="s">
        <v>575</v>
      </c>
      <c r="B48" s="189" t="s">
        <v>361</v>
      </c>
      <c r="C48" s="184"/>
      <c r="D48" s="94">
        <v>295</v>
      </c>
      <c r="E48" s="195">
        <v>295</v>
      </c>
      <c r="F48" s="205"/>
      <c r="G48" s="21"/>
      <c r="H48" s="206"/>
      <c r="I48" s="200"/>
      <c r="J48" s="21"/>
      <c r="K48" s="215"/>
      <c r="L48" s="116"/>
      <c r="M48" s="94">
        <v>295</v>
      </c>
      <c r="N48" s="220">
        <v>295</v>
      </c>
    </row>
    <row r="49" spans="1:14" ht="15" customHeight="1">
      <c r="A49" s="103" t="s">
        <v>595</v>
      </c>
      <c r="B49" s="191" t="s">
        <v>362</v>
      </c>
      <c r="C49" s="243">
        <f>C47</f>
        <v>200</v>
      </c>
      <c r="D49" s="98">
        <f>D47+D48</f>
        <v>495</v>
      </c>
      <c r="E49" s="242">
        <f>E48</f>
        <v>295</v>
      </c>
      <c r="F49" s="205"/>
      <c r="G49" s="21"/>
      <c r="H49" s="206"/>
      <c r="I49" s="200"/>
      <c r="J49" s="21"/>
      <c r="K49" s="215"/>
      <c r="L49" s="118">
        <f>L47</f>
        <v>200</v>
      </c>
      <c r="M49" s="98">
        <f>M47+M48</f>
        <v>495</v>
      </c>
      <c r="N49" s="119">
        <f>N48</f>
        <v>295</v>
      </c>
    </row>
    <row r="50" spans="1:14" ht="15" customHeight="1">
      <c r="A50" s="181" t="s">
        <v>654</v>
      </c>
      <c r="B50" s="192"/>
      <c r="C50" s="244">
        <f>C69</f>
        <v>49608</v>
      </c>
      <c r="D50" s="245">
        <f>D69</f>
        <v>59374</v>
      </c>
      <c r="E50" s="246">
        <f>E69</f>
        <v>62560</v>
      </c>
      <c r="F50" s="207"/>
      <c r="G50" s="81"/>
      <c r="H50" s="208"/>
      <c r="I50" s="201"/>
      <c r="J50" s="81"/>
      <c r="K50" s="216"/>
      <c r="L50" s="247">
        <f>L69</f>
        <v>49608</v>
      </c>
      <c r="M50" s="245">
        <f>M69</f>
        <v>59374</v>
      </c>
      <c r="N50" s="248">
        <f>N69</f>
        <v>62560</v>
      </c>
    </row>
    <row r="51" spans="1:14" ht="15" customHeight="1">
      <c r="A51" s="101" t="s">
        <v>304</v>
      </c>
      <c r="B51" s="189" t="s">
        <v>305</v>
      </c>
      <c r="C51" s="184"/>
      <c r="D51" s="94"/>
      <c r="E51" s="195"/>
      <c r="F51" s="205"/>
      <c r="G51" s="21"/>
      <c r="H51" s="206"/>
      <c r="I51" s="200"/>
      <c r="J51" s="21"/>
      <c r="K51" s="215"/>
      <c r="L51" s="116"/>
      <c r="M51" s="94"/>
      <c r="N51" s="220"/>
    </row>
    <row r="52" spans="1:14" ht="15" customHeight="1">
      <c r="A52" s="101" t="s">
        <v>306</v>
      </c>
      <c r="B52" s="189" t="s">
        <v>307</v>
      </c>
      <c r="C52" s="184"/>
      <c r="D52" s="94"/>
      <c r="E52" s="195"/>
      <c r="F52" s="205"/>
      <c r="G52" s="21"/>
      <c r="H52" s="206"/>
      <c r="I52" s="200"/>
      <c r="J52" s="21"/>
      <c r="K52" s="215"/>
      <c r="L52" s="116"/>
      <c r="M52" s="94"/>
      <c r="N52" s="220"/>
    </row>
    <row r="53" spans="1:14" ht="15" customHeight="1">
      <c r="A53" s="101" t="s">
        <v>552</v>
      </c>
      <c r="B53" s="189" t="s">
        <v>308</v>
      </c>
      <c r="C53" s="184"/>
      <c r="D53" s="94"/>
      <c r="E53" s="195"/>
      <c r="F53" s="205"/>
      <c r="G53" s="21"/>
      <c r="H53" s="206"/>
      <c r="I53" s="200"/>
      <c r="J53" s="21"/>
      <c r="K53" s="215"/>
      <c r="L53" s="116"/>
      <c r="M53" s="94"/>
      <c r="N53" s="220"/>
    </row>
    <row r="54" spans="1:14" ht="15" customHeight="1">
      <c r="A54" s="101" t="s">
        <v>553</v>
      </c>
      <c r="B54" s="189" t="s">
        <v>309</v>
      </c>
      <c r="C54" s="184"/>
      <c r="D54" s="94"/>
      <c r="E54" s="195"/>
      <c r="F54" s="205"/>
      <c r="G54" s="21"/>
      <c r="H54" s="206"/>
      <c r="I54" s="200"/>
      <c r="J54" s="21"/>
      <c r="K54" s="215"/>
      <c r="L54" s="116"/>
      <c r="M54" s="94"/>
      <c r="N54" s="220"/>
    </row>
    <row r="55" spans="1:14" ht="15" customHeight="1">
      <c r="A55" s="101" t="s">
        <v>554</v>
      </c>
      <c r="B55" s="189" t="s">
        <v>310</v>
      </c>
      <c r="C55" s="184"/>
      <c r="D55" s="94"/>
      <c r="E55" s="195"/>
      <c r="F55" s="205"/>
      <c r="G55" s="21"/>
      <c r="H55" s="206"/>
      <c r="I55" s="200"/>
      <c r="J55" s="21"/>
      <c r="K55" s="215"/>
      <c r="L55" s="116"/>
      <c r="M55" s="94"/>
      <c r="N55" s="220"/>
    </row>
    <row r="56" spans="1:14" ht="15" customHeight="1">
      <c r="A56" s="103" t="s">
        <v>589</v>
      </c>
      <c r="B56" s="191" t="s">
        <v>311</v>
      </c>
      <c r="C56" s="184"/>
      <c r="D56" s="94"/>
      <c r="E56" s="195"/>
      <c r="F56" s="205"/>
      <c r="G56" s="21"/>
      <c r="H56" s="206"/>
      <c r="I56" s="200"/>
      <c r="J56" s="21"/>
      <c r="K56" s="215"/>
      <c r="L56" s="116"/>
      <c r="M56" s="94"/>
      <c r="N56" s="220"/>
    </row>
    <row r="57" spans="1:14" ht="15" customHeight="1">
      <c r="A57" s="139" t="s">
        <v>571</v>
      </c>
      <c r="B57" s="189" t="s">
        <v>350</v>
      </c>
      <c r="C57" s="184"/>
      <c r="D57" s="94"/>
      <c r="E57" s="195"/>
      <c r="F57" s="205"/>
      <c r="G57" s="21"/>
      <c r="H57" s="206"/>
      <c r="I57" s="200"/>
      <c r="J57" s="21"/>
      <c r="K57" s="215"/>
      <c r="L57" s="116"/>
      <c r="M57" s="94"/>
      <c r="N57" s="220"/>
    </row>
    <row r="58" spans="1:14" ht="15" customHeight="1">
      <c r="A58" s="139" t="s">
        <v>572</v>
      </c>
      <c r="B58" s="189" t="s">
        <v>351</v>
      </c>
      <c r="C58" s="184"/>
      <c r="D58" s="94"/>
      <c r="E58" s="195"/>
      <c r="F58" s="205"/>
      <c r="G58" s="21"/>
      <c r="H58" s="206"/>
      <c r="I58" s="200"/>
      <c r="J58" s="21"/>
      <c r="K58" s="215"/>
      <c r="L58" s="116"/>
      <c r="M58" s="94"/>
      <c r="N58" s="220"/>
    </row>
    <row r="59" spans="1:14" ht="15" customHeight="1">
      <c r="A59" s="139" t="s">
        <v>352</v>
      </c>
      <c r="B59" s="189" t="s">
        <v>353</v>
      </c>
      <c r="C59" s="184"/>
      <c r="D59" s="94"/>
      <c r="E59" s="195"/>
      <c r="F59" s="205"/>
      <c r="G59" s="21"/>
      <c r="H59" s="206"/>
      <c r="I59" s="200"/>
      <c r="J59" s="21"/>
      <c r="K59" s="215"/>
      <c r="L59" s="116"/>
      <c r="M59" s="94"/>
      <c r="N59" s="220"/>
    </row>
    <row r="60" spans="1:14" ht="15" customHeight="1">
      <c r="A60" s="139" t="s">
        <v>573</v>
      </c>
      <c r="B60" s="189" t="s">
        <v>354</v>
      </c>
      <c r="C60" s="184"/>
      <c r="D60" s="94"/>
      <c r="E60" s="195"/>
      <c r="F60" s="205"/>
      <c r="G60" s="21"/>
      <c r="H60" s="206"/>
      <c r="I60" s="200"/>
      <c r="J60" s="21"/>
      <c r="K60" s="215"/>
      <c r="L60" s="116"/>
      <c r="M60" s="94"/>
      <c r="N60" s="220"/>
    </row>
    <row r="61" spans="1:14" ht="15" customHeight="1">
      <c r="A61" s="139" t="s">
        <v>355</v>
      </c>
      <c r="B61" s="189" t="s">
        <v>356</v>
      </c>
      <c r="C61" s="184"/>
      <c r="D61" s="94"/>
      <c r="E61" s="195"/>
      <c r="F61" s="205"/>
      <c r="G61" s="21"/>
      <c r="H61" s="206"/>
      <c r="I61" s="200"/>
      <c r="J61" s="21"/>
      <c r="K61" s="215"/>
      <c r="L61" s="116"/>
      <c r="M61" s="94"/>
      <c r="N61" s="220"/>
    </row>
    <row r="62" spans="1:14" ht="15" customHeight="1">
      <c r="A62" s="103" t="s">
        <v>594</v>
      </c>
      <c r="B62" s="191" t="s">
        <v>357</v>
      </c>
      <c r="C62" s="184"/>
      <c r="D62" s="94"/>
      <c r="E62" s="195"/>
      <c r="F62" s="205"/>
      <c r="G62" s="21"/>
      <c r="H62" s="206"/>
      <c r="I62" s="200"/>
      <c r="J62" s="21"/>
      <c r="K62" s="215"/>
      <c r="L62" s="116"/>
      <c r="M62" s="94"/>
      <c r="N62" s="220"/>
    </row>
    <row r="63" spans="1:14" ht="15" customHeight="1">
      <c r="A63" s="139" t="s">
        <v>363</v>
      </c>
      <c r="B63" s="189" t="s">
        <v>364</v>
      </c>
      <c r="C63" s="184"/>
      <c r="D63" s="94"/>
      <c r="E63" s="195"/>
      <c r="F63" s="205"/>
      <c r="G63" s="21"/>
      <c r="H63" s="206"/>
      <c r="I63" s="200"/>
      <c r="J63" s="21"/>
      <c r="K63" s="215"/>
      <c r="L63" s="116"/>
      <c r="M63" s="94"/>
      <c r="N63" s="220"/>
    </row>
    <row r="64" spans="1:14" ht="15" customHeight="1">
      <c r="A64" s="101" t="s">
        <v>576</v>
      </c>
      <c r="B64" s="189" t="s">
        <v>365</v>
      </c>
      <c r="C64" s="184"/>
      <c r="D64" s="94"/>
      <c r="E64" s="195"/>
      <c r="F64" s="205"/>
      <c r="G64" s="21"/>
      <c r="H64" s="206"/>
      <c r="I64" s="200"/>
      <c r="J64" s="21"/>
      <c r="K64" s="215"/>
      <c r="L64" s="116"/>
      <c r="M64" s="94"/>
      <c r="N64" s="220"/>
    </row>
    <row r="65" spans="1:14" ht="15" customHeight="1">
      <c r="A65" s="139" t="s">
        <v>577</v>
      </c>
      <c r="B65" s="189" t="s">
        <v>366</v>
      </c>
      <c r="C65" s="184"/>
      <c r="D65" s="94"/>
      <c r="E65" s="195"/>
      <c r="F65" s="205"/>
      <c r="G65" s="21"/>
      <c r="H65" s="206"/>
      <c r="I65" s="200"/>
      <c r="J65" s="21"/>
      <c r="K65" s="215"/>
      <c r="L65" s="116"/>
      <c r="M65" s="94"/>
      <c r="N65" s="220"/>
    </row>
    <row r="66" spans="1:14" ht="15" customHeight="1">
      <c r="A66" s="103" t="s">
        <v>597</v>
      </c>
      <c r="B66" s="191" t="s">
        <v>367</v>
      </c>
      <c r="C66" s="184"/>
      <c r="D66" s="94"/>
      <c r="E66" s="195"/>
      <c r="F66" s="205"/>
      <c r="G66" s="21"/>
      <c r="H66" s="206"/>
      <c r="I66" s="200"/>
      <c r="J66" s="21"/>
      <c r="K66" s="215"/>
      <c r="L66" s="116"/>
      <c r="M66" s="94"/>
      <c r="N66" s="220"/>
    </row>
    <row r="67" spans="1:14" ht="15" customHeight="1">
      <c r="A67" s="181" t="s">
        <v>653</v>
      </c>
      <c r="B67" s="192"/>
      <c r="C67" s="244"/>
      <c r="D67" s="245"/>
      <c r="E67" s="246"/>
      <c r="F67" s="207"/>
      <c r="G67" s="81"/>
      <c r="H67" s="208"/>
      <c r="I67" s="201"/>
      <c r="J67" s="81"/>
      <c r="K67" s="216"/>
      <c r="L67" s="247"/>
      <c r="M67" s="245"/>
      <c r="N67" s="248"/>
    </row>
    <row r="68" spans="1:14" ht="15.75">
      <c r="A68" s="182" t="s">
        <v>596</v>
      </c>
      <c r="B68" s="193" t="s">
        <v>368</v>
      </c>
      <c r="C68" s="187">
        <f>C49+C45+C34+C20</f>
        <v>49608</v>
      </c>
      <c r="D68" s="99">
        <f>D49+D45+D34+D20</f>
        <v>59374</v>
      </c>
      <c r="E68" s="198">
        <f>E49+E45+E34+E20</f>
        <v>62560</v>
      </c>
      <c r="F68" s="209"/>
      <c r="G68" s="75"/>
      <c r="H68" s="210"/>
      <c r="I68" s="202"/>
      <c r="J68" s="75"/>
      <c r="K68" s="217"/>
      <c r="L68" s="122">
        <f>L49+L45+L34+L20</f>
        <v>49608</v>
      </c>
      <c r="M68" s="99">
        <f>M49+M45+M34+M20</f>
        <v>59374</v>
      </c>
      <c r="N68" s="123">
        <f>N49+N45+N34+N20</f>
        <v>62560</v>
      </c>
    </row>
    <row r="69" spans="1:14" ht="15.75">
      <c r="A69" s="183" t="s">
        <v>684</v>
      </c>
      <c r="B69" s="194"/>
      <c r="C69" s="186">
        <f>C68</f>
        <v>49608</v>
      </c>
      <c r="D69" s="97">
        <f>D68</f>
        <v>59374</v>
      </c>
      <c r="E69" s="197">
        <f>E68</f>
        <v>62560</v>
      </c>
      <c r="F69" s="211"/>
      <c r="G69" s="76"/>
      <c r="H69" s="212"/>
      <c r="I69" s="203"/>
      <c r="J69" s="76"/>
      <c r="K69" s="218"/>
      <c r="L69" s="224">
        <f>L68</f>
        <v>49608</v>
      </c>
      <c r="M69" s="97">
        <f>M68</f>
        <v>59374</v>
      </c>
      <c r="N69" s="225">
        <f>N68</f>
        <v>62560</v>
      </c>
    </row>
    <row r="70" spans="1:14" ht="15.75">
      <c r="A70" s="183" t="s">
        <v>685</v>
      </c>
      <c r="B70" s="194"/>
      <c r="C70" s="186"/>
      <c r="D70" s="97"/>
      <c r="E70" s="197"/>
      <c r="F70" s="211"/>
      <c r="G70" s="76"/>
      <c r="H70" s="212"/>
      <c r="I70" s="203"/>
      <c r="J70" s="76"/>
      <c r="K70" s="218"/>
      <c r="L70" s="224"/>
      <c r="M70" s="97"/>
      <c r="N70" s="225"/>
    </row>
    <row r="71" spans="1:14">
      <c r="A71" s="141" t="s">
        <v>578</v>
      </c>
      <c r="B71" s="174" t="s">
        <v>369</v>
      </c>
      <c r="C71" s="184"/>
      <c r="D71" s="94"/>
      <c r="E71" s="195"/>
      <c r="F71" s="205"/>
      <c r="G71" s="21"/>
      <c r="H71" s="206"/>
      <c r="I71" s="200"/>
      <c r="J71" s="21"/>
      <c r="K71" s="215"/>
      <c r="L71" s="116"/>
      <c r="M71" s="94"/>
      <c r="N71" s="220"/>
    </row>
    <row r="72" spans="1:14">
      <c r="A72" s="139" t="s">
        <v>370</v>
      </c>
      <c r="B72" s="174" t="s">
        <v>371</v>
      </c>
      <c r="C72" s="184"/>
      <c r="D72" s="94"/>
      <c r="E72" s="195"/>
      <c r="F72" s="205"/>
      <c r="G72" s="21"/>
      <c r="H72" s="206"/>
      <c r="I72" s="200"/>
      <c r="J72" s="21"/>
      <c r="K72" s="215"/>
      <c r="L72" s="116"/>
      <c r="M72" s="94"/>
      <c r="N72" s="220"/>
    </row>
    <row r="73" spans="1:14">
      <c r="A73" s="141" t="s">
        <v>579</v>
      </c>
      <c r="B73" s="174" t="s">
        <v>372</v>
      </c>
      <c r="C73" s="184"/>
      <c r="D73" s="94"/>
      <c r="E73" s="195"/>
      <c r="F73" s="205"/>
      <c r="G73" s="21"/>
      <c r="H73" s="206"/>
      <c r="I73" s="200"/>
      <c r="J73" s="21"/>
      <c r="K73" s="215"/>
      <c r="L73" s="116"/>
      <c r="M73" s="94"/>
      <c r="N73" s="220"/>
    </row>
    <row r="74" spans="1:14">
      <c r="A74" s="140" t="s">
        <v>598</v>
      </c>
      <c r="B74" s="175" t="s">
        <v>373</v>
      </c>
      <c r="C74" s="184"/>
      <c r="D74" s="94"/>
      <c r="E74" s="195"/>
      <c r="F74" s="205"/>
      <c r="G74" s="21"/>
      <c r="H74" s="206"/>
      <c r="I74" s="200"/>
      <c r="J74" s="21"/>
      <c r="K74" s="215"/>
      <c r="L74" s="116"/>
      <c r="M74" s="94"/>
      <c r="N74" s="220"/>
    </row>
    <row r="75" spans="1:14">
      <c r="A75" s="139" t="s">
        <v>580</v>
      </c>
      <c r="B75" s="174" t="s">
        <v>374</v>
      </c>
      <c r="C75" s="184"/>
      <c r="D75" s="94"/>
      <c r="E75" s="195"/>
      <c r="F75" s="205"/>
      <c r="G75" s="21"/>
      <c r="H75" s="206"/>
      <c r="I75" s="200"/>
      <c r="J75" s="21"/>
      <c r="K75" s="215"/>
      <c r="L75" s="116"/>
      <c r="M75" s="94"/>
      <c r="N75" s="220"/>
    </row>
    <row r="76" spans="1:14">
      <c r="A76" s="141" t="s">
        <v>375</v>
      </c>
      <c r="B76" s="174" t="s">
        <v>376</v>
      </c>
      <c r="C76" s="184"/>
      <c r="D76" s="94"/>
      <c r="E76" s="195"/>
      <c r="F76" s="205"/>
      <c r="G76" s="21"/>
      <c r="H76" s="206"/>
      <c r="I76" s="200"/>
      <c r="J76" s="21"/>
      <c r="K76" s="215"/>
      <c r="L76" s="116"/>
      <c r="M76" s="94"/>
      <c r="N76" s="220"/>
    </row>
    <row r="77" spans="1:14">
      <c r="A77" s="139" t="s">
        <v>581</v>
      </c>
      <c r="B77" s="174" t="s">
        <v>377</v>
      </c>
      <c r="C77" s="184"/>
      <c r="D77" s="94"/>
      <c r="E77" s="195"/>
      <c r="F77" s="205"/>
      <c r="G77" s="21"/>
      <c r="H77" s="206"/>
      <c r="I77" s="200"/>
      <c r="J77" s="21"/>
      <c r="K77" s="215"/>
      <c r="L77" s="116"/>
      <c r="M77" s="94"/>
      <c r="N77" s="220"/>
    </row>
    <row r="78" spans="1:14">
      <c r="A78" s="141" t="s">
        <v>378</v>
      </c>
      <c r="B78" s="174" t="s">
        <v>379</v>
      </c>
      <c r="C78" s="184"/>
      <c r="D78" s="94"/>
      <c r="E78" s="195"/>
      <c r="F78" s="205"/>
      <c r="G78" s="21"/>
      <c r="H78" s="206"/>
      <c r="I78" s="200"/>
      <c r="J78" s="21"/>
      <c r="K78" s="215"/>
      <c r="L78" s="116"/>
      <c r="M78" s="94"/>
      <c r="N78" s="220"/>
    </row>
    <row r="79" spans="1:14">
      <c r="A79" s="142" t="s">
        <v>599</v>
      </c>
      <c r="B79" s="175" t="s">
        <v>380</v>
      </c>
      <c r="C79" s="184"/>
      <c r="D79" s="94"/>
      <c r="E79" s="195"/>
      <c r="F79" s="205"/>
      <c r="G79" s="21"/>
      <c r="H79" s="206"/>
      <c r="I79" s="200"/>
      <c r="J79" s="21"/>
      <c r="K79" s="215"/>
      <c r="L79" s="116"/>
      <c r="M79" s="94"/>
      <c r="N79" s="220"/>
    </row>
    <row r="80" spans="1:14">
      <c r="A80" s="101" t="s">
        <v>682</v>
      </c>
      <c r="B80" s="174" t="s">
        <v>381</v>
      </c>
      <c r="C80" s="184">
        <v>8000</v>
      </c>
      <c r="D80" s="94">
        <v>11742</v>
      </c>
      <c r="E80" s="195">
        <v>11742</v>
      </c>
      <c r="F80" s="205"/>
      <c r="G80" s="21"/>
      <c r="H80" s="206"/>
      <c r="I80" s="200"/>
      <c r="J80" s="21"/>
      <c r="K80" s="215"/>
      <c r="L80" s="116">
        <v>8000</v>
      </c>
      <c r="M80" s="94">
        <v>11742</v>
      </c>
      <c r="N80" s="220">
        <v>11742</v>
      </c>
    </row>
    <row r="81" spans="1:14">
      <c r="A81" s="101" t="s">
        <v>683</v>
      </c>
      <c r="B81" s="174" t="s">
        <v>381</v>
      </c>
      <c r="C81" s="184"/>
      <c r="D81" s="94"/>
      <c r="E81" s="195"/>
      <c r="F81" s="205"/>
      <c r="G81" s="21"/>
      <c r="H81" s="206"/>
      <c r="I81" s="200"/>
      <c r="J81" s="21"/>
      <c r="K81" s="215"/>
      <c r="L81" s="116"/>
      <c r="M81" s="94"/>
      <c r="N81" s="220"/>
    </row>
    <row r="82" spans="1:14">
      <c r="A82" s="101" t="s">
        <v>680</v>
      </c>
      <c r="B82" s="174" t="s">
        <v>382</v>
      </c>
      <c r="C82" s="184"/>
      <c r="D82" s="94"/>
      <c r="E82" s="195"/>
      <c r="F82" s="205"/>
      <c r="G82" s="21"/>
      <c r="H82" s="206"/>
      <c r="I82" s="200"/>
      <c r="J82" s="21"/>
      <c r="K82" s="215"/>
      <c r="L82" s="116"/>
      <c r="M82" s="94"/>
      <c r="N82" s="220"/>
    </row>
    <row r="83" spans="1:14">
      <c r="A83" s="101" t="s">
        <v>681</v>
      </c>
      <c r="B83" s="174" t="s">
        <v>382</v>
      </c>
      <c r="C83" s="184"/>
      <c r="D83" s="94"/>
      <c r="E83" s="195"/>
      <c r="F83" s="205"/>
      <c r="G83" s="21"/>
      <c r="H83" s="206"/>
      <c r="I83" s="200"/>
      <c r="J83" s="21"/>
      <c r="K83" s="215"/>
      <c r="L83" s="116"/>
      <c r="M83" s="94"/>
      <c r="N83" s="220"/>
    </row>
    <row r="84" spans="1:14">
      <c r="A84" s="102" t="s">
        <v>600</v>
      </c>
      <c r="B84" s="175" t="s">
        <v>383</v>
      </c>
      <c r="C84" s="184">
        <f>C80</f>
        <v>8000</v>
      </c>
      <c r="D84" s="94">
        <f>D80</f>
        <v>11742</v>
      </c>
      <c r="E84" s="195">
        <f>E80</f>
        <v>11742</v>
      </c>
      <c r="F84" s="205"/>
      <c r="G84" s="21"/>
      <c r="H84" s="206"/>
      <c r="I84" s="200"/>
      <c r="J84" s="21"/>
      <c r="K84" s="215"/>
      <c r="L84" s="116">
        <f>L80</f>
        <v>8000</v>
      </c>
      <c r="M84" s="94">
        <f>M80</f>
        <v>11742</v>
      </c>
      <c r="N84" s="220">
        <f>N80</f>
        <v>11742</v>
      </c>
    </row>
    <row r="85" spans="1:14">
      <c r="A85" s="141" t="s">
        <v>384</v>
      </c>
      <c r="B85" s="174" t="s">
        <v>385</v>
      </c>
      <c r="C85" s="184"/>
      <c r="D85" s="94">
        <v>1321</v>
      </c>
      <c r="E85" s="195">
        <v>1321</v>
      </c>
      <c r="F85" s="205"/>
      <c r="G85" s="21"/>
      <c r="H85" s="206"/>
      <c r="I85" s="200"/>
      <c r="J85" s="21"/>
      <c r="K85" s="215"/>
      <c r="L85" s="116"/>
      <c r="M85" s="94">
        <v>1321</v>
      </c>
      <c r="N85" s="220">
        <v>1321</v>
      </c>
    </row>
    <row r="86" spans="1:14">
      <c r="A86" s="141" t="s">
        <v>386</v>
      </c>
      <c r="B86" s="174" t="s">
        <v>387</v>
      </c>
      <c r="C86" s="184"/>
      <c r="D86" s="94"/>
      <c r="E86" s="195"/>
      <c r="F86" s="205"/>
      <c r="G86" s="21"/>
      <c r="H86" s="206"/>
      <c r="I86" s="200"/>
      <c r="J86" s="21"/>
      <c r="K86" s="215"/>
      <c r="L86" s="116"/>
      <c r="M86" s="94"/>
      <c r="N86" s="220"/>
    </row>
    <row r="87" spans="1:14">
      <c r="A87" s="141" t="s">
        <v>388</v>
      </c>
      <c r="B87" s="174" t="s">
        <v>389</v>
      </c>
      <c r="C87" s="184"/>
      <c r="D87" s="94"/>
      <c r="E87" s="195"/>
      <c r="F87" s="205"/>
      <c r="G87" s="21"/>
      <c r="H87" s="206"/>
      <c r="I87" s="200"/>
      <c r="J87" s="21"/>
      <c r="K87" s="215"/>
      <c r="L87" s="116"/>
      <c r="M87" s="94"/>
      <c r="N87" s="220"/>
    </row>
    <row r="88" spans="1:14">
      <c r="A88" s="141" t="s">
        <v>390</v>
      </c>
      <c r="B88" s="174" t="s">
        <v>391</v>
      </c>
      <c r="C88" s="184"/>
      <c r="D88" s="94"/>
      <c r="E88" s="195"/>
      <c r="F88" s="205"/>
      <c r="G88" s="21"/>
      <c r="H88" s="206"/>
      <c r="I88" s="200"/>
      <c r="J88" s="21"/>
      <c r="K88" s="215"/>
      <c r="L88" s="116"/>
      <c r="M88" s="94"/>
      <c r="N88" s="220"/>
    </row>
    <row r="89" spans="1:14">
      <c r="A89" s="139" t="s">
        <v>582</v>
      </c>
      <c r="B89" s="174" t="s">
        <v>392</v>
      </c>
      <c r="C89" s="184"/>
      <c r="D89" s="94"/>
      <c r="E89" s="195"/>
      <c r="F89" s="205"/>
      <c r="G89" s="21"/>
      <c r="H89" s="206"/>
      <c r="I89" s="200"/>
      <c r="J89" s="21"/>
      <c r="K89" s="215"/>
      <c r="L89" s="116"/>
      <c r="M89" s="94"/>
      <c r="N89" s="220"/>
    </row>
    <row r="90" spans="1:14">
      <c r="A90" s="140" t="s">
        <v>601</v>
      </c>
      <c r="B90" s="175" t="s">
        <v>394</v>
      </c>
      <c r="C90" s="184">
        <f>C84</f>
        <v>8000</v>
      </c>
      <c r="D90" s="94">
        <f>D84+D85</f>
        <v>13063</v>
      </c>
      <c r="E90" s="195">
        <f>E84+E85</f>
        <v>13063</v>
      </c>
      <c r="F90" s="205"/>
      <c r="G90" s="21"/>
      <c r="H90" s="206"/>
      <c r="I90" s="200"/>
      <c r="J90" s="21"/>
      <c r="K90" s="215"/>
      <c r="L90" s="116">
        <f>L84</f>
        <v>8000</v>
      </c>
      <c r="M90" s="94">
        <f>M84+M85</f>
        <v>13063</v>
      </c>
      <c r="N90" s="220">
        <f>N84+N85</f>
        <v>13063</v>
      </c>
    </row>
    <row r="91" spans="1:14">
      <c r="A91" s="139" t="s">
        <v>395</v>
      </c>
      <c r="B91" s="174" t="s">
        <v>396</v>
      </c>
      <c r="C91" s="184"/>
      <c r="D91" s="94"/>
      <c r="E91" s="195"/>
      <c r="F91" s="205"/>
      <c r="G91" s="21"/>
      <c r="H91" s="206"/>
      <c r="I91" s="200"/>
      <c r="J91" s="21"/>
      <c r="K91" s="215"/>
      <c r="L91" s="116"/>
      <c r="M91" s="94"/>
      <c r="N91" s="220"/>
    </row>
    <row r="92" spans="1:14">
      <c r="A92" s="139" t="s">
        <v>397</v>
      </c>
      <c r="B92" s="174" t="s">
        <v>398</v>
      </c>
      <c r="C92" s="184"/>
      <c r="D92" s="94"/>
      <c r="E92" s="195"/>
      <c r="F92" s="205"/>
      <c r="G92" s="21"/>
      <c r="H92" s="206"/>
      <c r="I92" s="200"/>
      <c r="J92" s="21"/>
      <c r="K92" s="215"/>
      <c r="L92" s="116"/>
      <c r="M92" s="94"/>
      <c r="N92" s="220"/>
    </row>
    <row r="93" spans="1:14">
      <c r="A93" s="141" t="s">
        <v>399</v>
      </c>
      <c r="B93" s="174" t="s">
        <v>400</v>
      </c>
      <c r="C93" s="184"/>
      <c r="D93" s="94"/>
      <c r="E93" s="195"/>
      <c r="F93" s="205"/>
      <c r="G93" s="21"/>
      <c r="H93" s="206"/>
      <c r="I93" s="200"/>
      <c r="J93" s="21"/>
      <c r="K93" s="215"/>
      <c r="L93" s="116"/>
      <c r="M93" s="94"/>
      <c r="N93" s="220"/>
    </row>
    <row r="94" spans="1:14">
      <c r="A94" s="141" t="s">
        <v>583</v>
      </c>
      <c r="B94" s="174" t="s">
        <v>401</v>
      </c>
      <c r="C94" s="184"/>
      <c r="D94" s="94"/>
      <c r="E94" s="195"/>
      <c r="F94" s="205"/>
      <c r="G94" s="21"/>
      <c r="H94" s="206"/>
      <c r="I94" s="200"/>
      <c r="J94" s="21"/>
      <c r="K94" s="215"/>
      <c r="L94" s="116"/>
      <c r="M94" s="94"/>
      <c r="N94" s="220"/>
    </row>
    <row r="95" spans="1:14">
      <c r="A95" s="142" t="s">
        <v>602</v>
      </c>
      <c r="B95" s="175" t="s">
        <v>402</v>
      </c>
      <c r="C95" s="184"/>
      <c r="D95" s="94"/>
      <c r="E95" s="195"/>
      <c r="F95" s="205"/>
      <c r="G95" s="21"/>
      <c r="H95" s="206"/>
      <c r="I95" s="200"/>
      <c r="J95" s="21"/>
      <c r="K95" s="215"/>
      <c r="L95" s="116"/>
      <c r="M95" s="94"/>
      <c r="N95" s="220"/>
    </row>
    <row r="96" spans="1:14">
      <c r="A96" s="140" t="s">
        <v>403</v>
      </c>
      <c r="B96" s="175" t="s">
        <v>404</v>
      </c>
      <c r="C96" s="184"/>
      <c r="D96" s="94"/>
      <c r="E96" s="195"/>
      <c r="F96" s="205"/>
      <c r="G96" s="21"/>
      <c r="H96" s="206"/>
      <c r="I96" s="200"/>
      <c r="J96" s="21"/>
      <c r="K96" s="215"/>
      <c r="L96" s="116"/>
      <c r="M96" s="94"/>
      <c r="N96" s="220"/>
    </row>
    <row r="97" spans="1:14" ht="15.75">
      <c r="A97" s="166" t="s">
        <v>603</v>
      </c>
      <c r="B97" s="177" t="s">
        <v>405</v>
      </c>
      <c r="C97" s="187">
        <f>C90</f>
        <v>8000</v>
      </c>
      <c r="D97" s="99">
        <f>D90</f>
        <v>13063</v>
      </c>
      <c r="E97" s="198">
        <f>E90</f>
        <v>13063</v>
      </c>
      <c r="F97" s="209"/>
      <c r="G97" s="75"/>
      <c r="H97" s="210"/>
      <c r="I97" s="202"/>
      <c r="J97" s="75"/>
      <c r="K97" s="217"/>
      <c r="L97" s="122">
        <f>L90</f>
        <v>8000</v>
      </c>
      <c r="M97" s="99">
        <f>M90</f>
        <v>13063</v>
      </c>
      <c r="N97" s="123">
        <f>N90</f>
        <v>13063</v>
      </c>
    </row>
    <row r="98" spans="1:14" ht="15.75">
      <c r="A98" s="167" t="s">
        <v>585</v>
      </c>
      <c r="B98" s="178"/>
      <c r="C98" s="188">
        <f>C68+C97</f>
        <v>57608</v>
      </c>
      <c r="D98" s="180">
        <f>D97+D68</f>
        <v>72437</v>
      </c>
      <c r="E98" s="199">
        <f>E68+E97</f>
        <v>75623</v>
      </c>
      <c r="F98" s="213"/>
      <c r="G98" s="77"/>
      <c r="H98" s="214"/>
      <c r="I98" s="204"/>
      <c r="J98" s="77"/>
      <c r="K98" s="219"/>
      <c r="L98" s="226">
        <f>L68+L97</f>
        <v>57608</v>
      </c>
      <c r="M98" s="180">
        <f>M97+M68</f>
        <v>72437</v>
      </c>
      <c r="N98" s="227">
        <f>N68+N97</f>
        <v>75623</v>
      </c>
    </row>
  </sheetData>
  <mergeCells count="9">
    <mergeCell ref="A1:N1"/>
    <mergeCell ref="I6:K6"/>
    <mergeCell ref="L6:N6"/>
    <mergeCell ref="A2:N2"/>
    <mergeCell ref="A3:N3"/>
    <mergeCell ref="A6:A7"/>
    <mergeCell ref="B6:B7"/>
    <mergeCell ref="C6:E6"/>
    <mergeCell ref="F6:H6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4" fitToHeight="2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N98"/>
  <sheetViews>
    <sheetView workbookViewId="0">
      <selection sqref="A1:N1"/>
    </sheetView>
  </sheetViews>
  <sheetFormatPr defaultRowHeight="1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>
      <c r="A1" s="438" t="s">
        <v>467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24" customHeight="1">
      <c r="A2" s="434" t="s">
        <v>737</v>
      </c>
      <c r="B2" s="435"/>
      <c r="C2" s="435"/>
      <c r="D2" s="435"/>
      <c r="E2" s="435"/>
      <c r="F2" s="439"/>
      <c r="G2" s="440"/>
      <c r="H2" s="440"/>
      <c r="I2" s="440"/>
      <c r="J2" s="440"/>
      <c r="K2" s="440"/>
      <c r="L2" s="440"/>
      <c r="M2" s="440"/>
      <c r="N2" s="440"/>
    </row>
    <row r="3" spans="1:14" ht="24" customHeight="1">
      <c r="A3" s="436" t="s">
        <v>623</v>
      </c>
      <c r="B3" s="437"/>
      <c r="C3" s="437"/>
      <c r="D3" s="437"/>
      <c r="E3" s="437"/>
      <c r="F3" s="439"/>
      <c r="G3" s="440"/>
      <c r="H3" s="440"/>
      <c r="I3" s="440"/>
      <c r="J3" s="440"/>
      <c r="K3" s="440"/>
      <c r="L3" s="440"/>
      <c r="M3" s="440"/>
      <c r="N3" s="440"/>
    </row>
    <row r="4" spans="1:14" ht="18">
      <c r="A4" s="91"/>
    </row>
    <row r="5" spans="1:14" ht="15.75">
      <c r="A5" s="346" t="s">
        <v>735</v>
      </c>
    </row>
    <row r="6" spans="1:14" ht="30" customHeight="1">
      <c r="A6" s="441" t="s">
        <v>103</v>
      </c>
      <c r="B6" s="443" t="s">
        <v>104</v>
      </c>
      <c r="C6" s="451" t="s">
        <v>655</v>
      </c>
      <c r="D6" s="446"/>
      <c r="E6" s="452"/>
      <c r="F6" s="445" t="s">
        <v>656</v>
      </c>
      <c r="G6" s="446"/>
      <c r="H6" s="447"/>
      <c r="I6" s="451" t="s">
        <v>657</v>
      </c>
      <c r="J6" s="446"/>
      <c r="K6" s="452"/>
      <c r="L6" s="448" t="s">
        <v>731</v>
      </c>
      <c r="M6" s="449"/>
      <c r="N6" s="450"/>
    </row>
    <row r="7" spans="1:14" ht="26.25" customHeight="1">
      <c r="A7" s="442"/>
      <c r="B7" s="444"/>
      <c r="C7" s="104" t="s">
        <v>734</v>
      </c>
      <c r="D7" s="3" t="s">
        <v>761</v>
      </c>
      <c r="E7" s="93" t="s">
        <v>762</v>
      </c>
      <c r="F7" s="114" t="s">
        <v>734</v>
      </c>
      <c r="G7" s="3" t="s">
        <v>761</v>
      </c>
      <c r="H7" s="115" t="s">
        <v>762</v>
      </c>
      <c r="I7" s="104" t="s">
        <v>734</v>
      </c>
      <c r="J7" s="3" t="s">
        <v>761</v>
      </c>
      <c r="K7" s="93" t="s">
        <v>762</v>
      </c>
      <c r="L7" s="114" t="s">
        <v>734</v>
      </c>
      <c r="M7" s="3" t="s">
        <v>761</v>
      </c>
      <c r="N7" s="115" t="s">
        <v>762</v>
      </c>
    </row>
    <row r="8" spans="1:14" ht="15" customHeight="1">
      <c r="A8" s="152" t="s">
        <v>283</v>
      </c>
      <c r="B8" s="189" t="s">
        <v>284</v>
      </c>
      <c r="C8" s="184"/>
      <c r="D8" s="94"/>
      <c r="E8" s="195"/>
      <c r="F8" s="205"/>
      <c r="G8" s="21"/>
      <c r="H8" s="206"/>
      <c r="I8" s="200"/>
      <c r="J8" s="21"/>
      <c r="K8" s="215"/>
      <c r="L8" s="116"/>
      <c r="M8" s="94"/>
      <c r="N8" s="220"/>
    </row>
    <row r="9" spans="1:14" ht="15" customHeight="1">
      <c r="A9" s="101" t="s">
        <v>285</v>
      </c>
      <c r="B9" s="189" t="s">
        <v>286</v>
      </c>
      <c r="C9" s="184"/>
      <c r="D9" s="94"/>
      <c r="E9" s="195"/>
      <c r="F9" s="205"/>
      <c r="G9" s="21"/>
      <c r="H9" s="206"/>
      <c r="I9" s="200"/>
      <c r="J9" s="21"/>
      <c r="K9" s="215"/>
      <c r="L9" s="116"/>
      <c r="M9" s="94"/>
      <c r="N9" s="220"/>
    </row>
    <row r="10" spans="1:14" ht="15" customHeight="1">
      <c r="A10" s="101" t="s">
        <v>287</v>
      </c>
      <c r="B10" s="189" t="s">
        <v>288</v>
      </c>
      <c r="C10" s="184"/>
      <c r="D10" s="94"/>
      <c r="E10" s="195"/>
      <c r="F10" s="205"/>
      <c r="G10" s="21"/>
      <c r="H10" s="206"/>
      <c r="I10" s="200"/>
      <c r="J10" s="21"/>
      <c r="K10" s="215"/>
      <c r="L10" s="116"/>
      <c r="M10" s="94"/>
      <c r="N10" s="220"/>
    </row>
    <row r="11" spans="1:14" ht="15" customHeight="1">
      <c r="A11" s="101" t="s">
        <v>289</v>
      </c>
      <c r="B11" s="189" t="s">
        <v>290</v>
      </c>
      <c r="C11" s="184"/>
      <c r="D11" s="94"/>
      <c r="E11" s="195"/>
      <c r="F11" s="205"/>
      <c r="G11" s="21"/>
      <c r="H11" s="206"/>
      <c r="I11" s="200"/>
      <c r="J11" s="21"/>
      <c r="K11" s="215"/>
      <c r="L11" s="116"/>
      <c r="M11" s="94"/>
      <c r="N11" s="220"/>
    </row>
    <row r="12" spans="1:14" ht="15" customHeight="1">
      <c r="A12" s="101" t="s">
        <v>291</v>
      </c>
      <c r="B12" s="189" t="s">
        <v>292</v>
      </c>
      <c r="C12" s="184"/>
      <c r="D12" s="94"/>
      <c r="E12" s="195"/>
      <c r="F12" s="205"/>
      <c r="G12" s="21"/>
      <c r="H12" s="206"/>
      <c r="I12" s="200"/>
      <c r="J12" s="21"/>
      <c r="K12" s="215"/>
      <c r="L12" s="116"/>
      <c r="M12" s="94"/>
      <c r="N12" s="220"/>
    </row>
    <row r="13" spans="1:14" ht="15" customHeight="1">
      <c r="A13" s="101" t="s">
        <v>293</v>
      </c>
      <c r="B13" s="189" t="s">
        <v>294</v>
      </c>
      <c r="C13" s="184"/>
      <c r="D13" s="94"/>
      <c r="E13" s="195"/>
      <c r="F13" s="205"/>
      <c r="G13" s="21"/>
      <c r="H13" s="206"/>
      <c r="I13" s="200"/>
      <c r="J13" s="21"/>
      <c r="K13" s="215"/>
      <c r="L13" s="116"/>
      <c r="M13" s="94"/>
      <c r="N13" s="220"/>
    </row>
    <row r="14" spans="1:14" ht="15" customHeight="1">
      <c r="A14" s="102" t="s">
        <v>587</v>
      </c>
      <c r="B14" s="190" t="s">
        <v>295</v>
      </c>
      <c r="C14" s="184"/>
      <c r="D14" s="94"/>
      <c r="E14" s="195"/>
      <c r="F14" s="205"/>
      <c r="G14" s="21"/>
      <c r="H14" s="206"/>
      <c r="I14" s="200"/>
      <c r="J14" s="21"/>
      <c r="K14" s="215"/>
      <c r="L14" s="116"/>
      <c r="M14" s="94"/>
      <c r="N14" s="220"/>
    </row>
    <row r="15" spans="1:14" ht="15" customHeight="1">
      <c r="A15" s="101" t="s">
        <v>296</v>
      </c>
      <c r="B15" s="189" t="s">
        <v>297</v>
      </c>
      <c r="C15" s="184"/>
      <c r="D15" s="94"/>
      <c r="E15" s="195"/>
      <c r="F15" s="205"/>
      <c r="G15" s="21"/>
      <c r="H15" s="206"/>
      <c r="I15" s="200"/>
      <c r="J15" s="21"/>
      <c r="K15" s="215"/>
      <c r="L15" s="116"/>
      <c r="M15" s="94"/>
      <c r="N15" s="220"/>
    </row>
    <row r="16" spans="1:14" ht="15" customHeight="1">
      <c r="A16" s="101" t="s">
        <v>298</v>
      </c>
      <c r="B16" s="189" t="s">
        <v>299</v>
      </c>
      <c r="C16" s="184"/>
      <c r="D16" s="94"/>
      <c r="E16" s="195"/>
      <c r="F16" s="205"/>
      <c r="G16" s="21"/>
      <c r="H16" s="206"/>
      <c r="I16" s="200"/>
      <c r="J16" s="21"/>
      <c r="K16" s="215"/>
      <c r="L16" s="116"/>
      <c r="M16" s="94"/>
      <c r="N16" s="220"/>
    </row>
    <row r="17" spans="1:14" ht="15" customHeight="1">
      <c r="A17" s="101" t="s">
        <v>549</v>
      </c>
      <c r="B17" s="189" t="s">
        <v>300</v>
      </c>
      <c r="C17" s="184"/>
      <c r="D17" s="94"/>
      <c r="E17" s="195"/>
      <c r="F17" s="205"/>
      <c r="G17" s="21"/>
      <c r="H17" s="206"/>
      <c r="I17" s="200"/>
      <c r="J17" s="21"/>
      <c r="K17" s="215"/>
      <c r="L17" s="116"/>
      <c r="M17" s="94"/>
      <c r="N17" s="220"/>
    </row>
    <row r="18" spans="1:14" ht="15" customHeight="1">
      <c r="A18" s="101" t="s">
        <v>550</v>
      </c>
      <c r="B18" s="189" t="s">
        <v>301</v>
      </c>
      <c r="C18" s="184"/>
      <c r="D18" s="94"/>
      <c r="E18" s="195"/>
      <c r="F18" s="205"/>
      <c r="G18" s="21"/>
      <c r="H18" s="206"/>
      <c r="I18" s="200"/>
      <c r="J18" s="21"/>
      <c r="K18" s="215"/>
      <c r="L18" s="116"/>
      <c r="M18" s="94"/>
      <c r="N18" s="220"/>
    </row>
    <row r="19" spans="1:14" ht="15" customHeight="1">
      <c r="A19" s="101" t="s">
        <v>551</v>
      </c>
      <c r="B19" s="189" t="s">
        <v>302</v>
      </c>
      <c r="C19" s="184"/>
      <c r="D19" s="94"/>
      <c r="E19" s="195"/>
      <c r="F19" s="205"/>
      <c r="G19" s="21"/>
      <c r="H19" s="206"/>
      <c r="I19" s="200"/>
      <c r="J19" s="21"/>
      <c r="K19" s="215"/>
      <c r="L19" s="116"/>
      <c r="M19" s="94"/>
      <c r="N19" s="220"/>
    </row>
    <row r="20" spans="1:14" ht="15" customHeight="1">
      <c r="A20" s="103" t="s">
        <v>588</v>
      </c>
      <c r="B20" s="191" t="s">
        <v>303</v>
      </c>
      <c r="C20" s="184"/>
      <c r="D20" s="94"/>
      <c r="E20" s="195"/>
      <c r="F20" s="205"/>
      <c r="G20" s="21"/>
      <c r="H20" s="206"/>
      <c r="I20" s="200"/>
      <c r="J20" s="21"/>
      <c r="K20" s="215"/>
      <c r="L20" s="116"/>
      <c r="M20" s="94"/>
      <c r="N20" s="220"/>
    </row>
    <row r="21" spans="1:14" ht="15" customHeight="1">
      <c r="A21" s="101" t="s">
        <v>555</v>
      </c>
      <c r="B21" s="189" t="s">
        <v>312</v>
      </c>
      <c r="C21" s="184"/>
      <c r="D21" s="94"/>
      <c r="E21" s="195"/>
      <c r="F21" s="205"/>
      <c r="G21" s="21"/>
      <c r="H21" s="206"/>
      <c r="I21" s="200"/>
      <c r="J21" s="21"/>
      <c r="K21" s="215"/>
      <c r="L21" s="116"/>
      <c r="M21" s="94"/>
      <c r="N21" s="220"/>
    </row>
    <row r="22" spans="1:14" ht="15" customHeight="1">
      <c r="A22" s="101" t="s">
        <v>556</v>
      </c>
      <c r="B22" s="189" t="s">
        <v>313</v>
      </c>
      <c r="C22" s="184"/>
      <c r="D22" s="94"/>
      <c r="E22" s="195"/>
      <c r="F22" s="205"/>
      <c r="G22" s="21"/>
      <c r="H22" s="206"/>
      <c r="I22" s="200"/>
      <c r="J22" s="21"/>
      <c r="K22" s="215"/>
      <c r="L22" s="116"/>
      <c r="M22" s="94"/>
      <c r="N22" s="220"/>
    </row>
    <row r="23" spans="1:14" ht="15" customHeight="1">
      <c r="A23" s="102" t="s">
        <v>590</v>
      </c>
      <c r="B23" s="190" t="s">
        <v>314</v>
      </c>
      <c r="C23" s="184"/>
      <c r="D23" s="94"/>
      <c r="E23" s="195"/>
      <c r="F23" s="205"/>
      <c r="G23" s="21"/>
      <c r="H23" s="206"/>
      <c r="I23" s="200"/>
      <c r="J23" s="21"/>
      <c r="K23" s="215"/>
      <c r="L23" s="116"/>
      <c r="M23" s="94"/>
      <c r="N23" s="220"/>
    </row>
    <row r="24" spans="1:14" ht="15" customHeight="1">
      <c r="A24" s="101" t="s">
        <v>557</v>
      </c>
      <c r="B24" s="189" t="s">
        <v>315</v>
      </c>
      <c r="C24" s="184"/>
      <c r="D24" s="94"/>
      <c r="E24" s="195"/>
      <c r="F24" s="205"/>
      <c r="G24" s="21"/>
      <c r="H24" s="206"/>
      <c r="I24" s="200"/>
      <c r="J24" s="21"/>
      <c r="K24" s="215"/>
      <c r="L24" s="116"/>
      <c r="M24" s="94"/>
      <c r="N24" s="220"/>
    </row>
    <row r="25" spans="1:14" ht="15" customHeight="1">
      <c r="A25" s="101" t="s">
        <v>558</v>
      </c>
      <c r="B25" s="189" t="s">
        <v>316</v>
      </c>
      <c r="C25" s="184"/>
      <c r="D25" s="94"/>
      <c r="E25" s="195"/>
      <c r="F25" s="205"/>
      <c r="G25" s="21"/>
      <c r="H25" s="206"/>
      <c r="I25" s="200"/>
      <c r="J25" s="21"/>
      <c r="K25" s="215"/>
      <c r="L25" s="116"/>
      <c r="M25" s="94"/>
      <c r="N25" s="220"/>
    </row>
    <row r="26" spans="1:14" ht="15" customHeight="1">
      <c r="A26" s="101" t="s">
        <v>559</v>
      </c>
      <c r="B26" s="189" t="s">
        <v>317</v>
      </c>
      <c r="C26" s="184"/>
      <c r="D26" s="94"/>
      <c r="E26" s="195"/>
      <c r="F26" s="205"/>
      <c r="G26" s="21"/>
      <c r="H26" s="206"/>
      <c r="I26" s="200"/>
      <c r="J26" s="21"/>
      <c r="K26" s="215"/>
      <c r="L26" s="116"/>
      <c r="M26" s="94"/>
      <c r="N26" s="220"/>
    </row>
    <row r="27" spans="1:14" ht="15" customHeight="1">
      <c r="A27" s="101" t="s">
        <v>560</v>
      </c>
      <c r="B27" s="189" t="s">
        <v>318</v>
      </c>
      <c r="C27" s="184"/>
      <c r="D27" s="94"/>
      <c r="E27" s="195"/>
      <c r="F27" s="205"/>
      <c r="G27" s="21"/>
      <c r="H27" s="206"/>
      <c r="I27" s="200"/>
      <c r="J27" s="21"/>
      <c r="K27" s="215"/>
      <c r="L27" s="116"/>
      <c r="M27" s="94"/>
      <c r="N27" s="220"/>
    </row>
    <row r="28" spans="1:14" ht="15" customHeight="1">
      <c r="A28" s="101" t="s">
        <v>561</v>
      </c>
      <c r="B28" s="189" t="s">
        <v>321</v>
      </c>
      <c r="C28" s="184"/>
      <c r="D28" s="94"/>
      <c r="E28" s="195"/>
      <c r="F28" s="205"/>
      <c r="G28" s="21"/>
      <c r="H28" s="206"/>
      <c r="I28" s="200"/>
      <c r="J28" s="21"/>
      <c r="K28" s="215"/>
      <c r="L28" s="116"/>
      <c r="M28" s="94"/>
      <c r="N28" s="220"/>
    </row>
    <row r="29" spans="1:14" ht="15" customHeight="1">
      <c r="A29" s="101" t="s">
        <v>322</v>
      </c>
      <c r="B29" s="189" t="s">
        <v>323</v>
      </c>
      <c r="C29" s="184"/>
      <c r="D29" s="94"/>
      <c r="E29" s="195"/>
      <c r="F29" s="205"/>
      <c r="G29" s="21"/>
      <c r="H29" s="206"/>
      <c r="I29" s="200"/>
      <c r="J29" s="21"/>
      <c r="K29" s="215"/>
      <c r="L29" s="116"/>
      <c r="M29" s="94"/>
      <c r="N29" s="220"/>
    </row>
    <row r="30" spans="1:14" ht="15" customHeight="1">
      <c r="A30" s="101" t="s">
        <v>562</v>
      </c>
      <c r="B30" s="189" t="s">
        <v>324</v>
      </c>
      <c r="C30" s="184"/>
      <c r="D30" s="94"/>
      <c r="E30" s="195"/>
      <c r="F30" s="205"/>
      <c r="G30" s="21"/>
      <c r="H30" s="206"/>
      <c r="I30" s="200"/>
      <c r="J30" s="21"/>
      <c r="K30" s="215"/>
      <c r="L30" s="116"/>
      <c r="M30" s="94"/>
      <c r="N30" s="220"/>
    </row>
    <row r="31" spans="1:14" ht="15" customHeight="1">
      <c r="A31" s="101" t="s">
        <v>563</v>
      </c>
      <c r="B31" s="189" t="s">
        <v>329</v>
      </c>
      <c r="C31" s="184"/>
      <c r="D31" s="94"/>
      <c r="E31" s="195"/>
      <c r="F31" s="205"/>
      <c r="G31" s="21"/>
      <c r="H31" s="206"/>
      <c r="I31" s="200"/>
      <c r="J31" s="21"/>
      <c r="K31" s="215"/>
      <c r="L31" s="116"/>
      <c r="M31" s="94"/>
      <c r="N31" s="220"/>
    </row>
    <row r="32" spans="1:14" ht="15" customHeight="1">
      <c r="A32" s="102" t="s">
        <v>591</v>
      </c>
      <c r="B32" s="190" t="s">
        <v>332</v>
      </c>
      <c r="C32" s="184"/>
      <c r="D32" s="94"/>
      <c r="E32" s="195"/>
      <c r="F32" s="205"/>
      <c r="G32" s="21"/>
      <c r="H32" s="206"/>
      <c r="I32" s="200"/>
      <c r="J32" s="21"/>
      <c r="K32" s="215"/>
      <c r="L32" s="116"/>
      <c r="M32" s="94"/>
      <c r="N32" s="220"/>
    </row>
    <row r="33" spans="1:14" ht="15" customHeight="1">
      <c r="A33" s="101" t="s">
        <v>564</v>
      </c>
      <c r="B33" s="189" t="s">
        <v>333</v>
      </c>
      <c r="C33" s="184"/>
      <c r="D33" s="94"/>
      <c r="E33" s="195"/>
      <c r="F33" s="205"/>
      <c r="G33" s="21"/>
      <c r="H33" s="206"/>
      <c r="I33" s="200"/>
      <c r="J33" s="21"/>
      <c r="K33" s="215"/>
      <c r="L33" s="116"/>
      <c r="M33" s="94"/>
      <c r="N33" s="220"/>
    </row>
    <row r="34" spans="1:14" ht="15" customHeight="1">
      <c r="A34" s="103" t="s">
        <v>592</v>
      </c>
      <c r="B34" s="191" t="s">
        <v>334</v>
      </c>
      <c r="C34" s="184"/>
      <c r="D34" s="94"/>
      <c r="E34" s="195"/>
      <c r="F34" s="205"/>
      <c r="G34" s="21"/>
      <c r="H34" s="206"/>
      <c r="I34" s="200"/>
      <c r="J34" s="21"/>
      <c r="K34" s="215"/>
      <c r="L34" s="116"/>
      <c r="M34" s="94"/>
      <c r="N34" s="220"/>
    </row>
    <row r="35" spans="1:14" ht="15" customHeight="1">
      <c r="A35" s="139" t="s">
        <v>335</v>
      </c>
      <c r="B35" s="189" t="s">
        <v>336</v>
      </c>
      <c r="C35" s="184"/>
      <c r="D35" s="94"/>
      <c r="E35" s="195"/>
      <c r="F35" s="205"/>
      <c r="G35" s="21"/>
      <c r="H35" s="206"/>
      <c r="I35" s="200"/>
      <c r="J35" s="21"/>
      <c r="K35" s="215"/>
      <c r="L35" s="116"/>
      <c r="M35" s="94"/>
      <c r="N35" s="220"/>
    </row>
    <row r="36" spans="1:14" ht="15" customHeight="1">
      <c r="A36" s="139" t="s">
        <v>565</v>
      </c>
      <c r="B36" s="189" t="s">
        <v>337</v>
      </c>
      <c r="C36" s="184"/>
      <c r="D36" s="94"/>
      <c r="E36" s="195"/>
      <c r="F36" s="205"/>
      <c r="G36" s="21"/>
      <c r="H36" s="206"/>
      <c r="I36" s="200"/>
      <c r="J36" s="21"/>
      <c r="K36" s="215"/>
      <c r="L36" s="116"/>
      <c r="M36" s="94"/>
      <c r="N36" s="220"/>
    </row>
    <row r="37" spans="1:14" ht="15" customHeight="1">
      <c r="A37" s="139" t="s">
        <v>566</v>
      </c>
      <c r="B37" s="189" t="s">
        <v>338</v>
      </c>
      <c r="C37" s="184"/>
      <c r="D37" s="94"/>
      <c r="E37" s="195"/>
      <c r="F37" s="205"/>
      <c r="G37" s="21"/>
      <c r="H37" s="206"/>
      <c r="I37" s="200"/>
      <c r="J37" s="21"/>
      <c r="K37" s="215"/>
      <c r="L37" s="116"/>
      <c r="M37" s="94"/>
      <c r="N37" s="220"/>
    </row>
    <row r="38" spans="1:14" ht="15" customHeight="1">
      <c r="A38" s="139" t="s">
        <v>567</v>
      </c>
      <c r="B38" s="189" t="s">
        <v>339</v>
      </c>
      <c r="C38" s="184"/>
      <c r="D38" s="94"/>
      <c r="E38" s="195"/>
      <c r="F38" s="205"/>
      <c r="G38" s="21"/>
      <c r="H38" s="206"/>
      <c r="I38" s="200"/>
      <c r="J38" s="21"/>
      <c r="K38" s="215"/>
      <c r="L38" s="116"/>
      <c r="M38" s="94"/>
      <c r="N38" s="220"/>
    </row>
    <row r="39" spans="1:14" ht="15" customHeight="1">
      <c r="A39" s="139" t="s">
        <v>340</v>
      </c>
      <c r="B39" s="189" t="s">
        <v>341</v>
      </c>
      <c r="C39" s="184"/>
      <c r="D39" s="94"/>
      <c r="E39" s="195"/>
      <c r="F39" s="205"/>
      <c r="G39" s="21"/>
      <c r="H39" s="206"/>
      <c r="I39" s="200"/>
      <c r="J39" s="21"/>
      <c r="K39" s="215"/>
      <c r="L39" s="116"/>
      <c r="M39" s="94"/>
      <c r="N39" s="220"/>
    </row>
    <row r="40" spans="1:14" ht="15" customHeight="1">
      <c r="A40" s="139" t="s">
        <v>342</v>
      </c>
      <c r="B40" s="189" t="s">
        <v>343</v>
      </c>
      <c r="C40" s="184"/>
      <c r="D40" s="94"/>
      <c r="E40" s="195"/>
      <c r="F40" s="205"/>
      <c r="G40" s="21"/>
      <c r="H40" s="206"/>
      <c r="I40" s="200"/>
      <c r="J40" s="21"/>
      <c r="K40" s="215"/>
      <c r="L40" s="116"/>
      <c r="M40" s="94"/>
      <c r="N40" s="220"/>
    </row>
    <row r="41" spans="1:14" ht="15" customHeight="1">
      <c r="A41" s="139" t="s">
        <v>344</v>
      </c>
      <c r="B41" s="189" t="s">
        <v>345</v>
      </c>
      <c r="C41" s="184"/>
      <c r="D41" s="94"/>
      <c r="E41" s="195"/>
      <c r="F41" s="205"/>
      <c r="G41" s="21"/>
      <c r="H41" s="206"/>
      <c r="I41" s="200"/>
      <c r="J41" s="21"/>
      <c r="K41" s="215"/>
      <c r="L41" s="116"/>
      <c r="M41" s="94"/>
      <c r="N41" s="220"/>
    </row>
    <row r="42" spans="1:14" ht="15" customHeight="1">
      <c r="A42" s="139" t="s">
        <v>568</v>
      </c>
      <c r="B42" s="189" t="s">
        <v>346</v>
      </c>
      <c r="C42" s="184"/>
      <c r="D42" s="94"/>
      <c r="E42" s="195"/>
      <c r="F42" s="205"/>
      <c r="G42" s="21"/>
      <c r="H42" s="206"/>
      <c r="I42" s="200"/>
      <c r="J42" s="21"/>
      <c r="K42" s="215"/>
      <c r="L42" s="116"/>
      <c r="M42" s="94"/>
      <c r="N42" s="220"/>
    </row>
    <row r="43" spans="1:14" ht="15" customHeight="1">
      <c r="A43" s="139" t="s">
        <v>569</v>
      </c>
      <c r="B43" s="189" t="s">
        <v>347</v>
      </c>
      <c r="C43" s="184"/>
      <c r="D43" s="94"/>
      <c r="E43" s="195"/>
      <c r="F43" s="205"/>
      <c r="G43" s="21"/>
      <c r="H43" s="206"/>
      <c r="I43" s="200"/>
      <c r="J43" s="21"/>
      <c r="K43" s="215"/>
      <c r="L43" s="116"/>
      <c r="M43" s="94"/>
      <c r="N43" s="220"/>
    </row>
    <row r="44" spans="1:14" ht="15" customHeight="1">
      <c r="A44" s="139" t="s">
        <v>570</v>
      </c>
      <c r="B44" s="189" t="s">
        <v>348</v>
      </c>
      <c r="C44" s="184"/>
      <c r="D44" s="94"/>
      <c r="E44" s="195"/>
      <c r="F44" s="205"/>
      <c r="G44" s="21"/>
      <c r="H44" s="206"/>
      <c r="I44" s="200"/>
      <c r="J44" s="21"/>
      <c r="K44" s="215"/>
      <c r="L44" s="116"/>
      <c r="M44" s="94"/>
      <c r="N44" s="220"/>
    </row>
    <row r="45" spans="1:14" ht="15" customHeight="1">
      <c r="A45" s="158" t="s">
        <v>593</v>
      </c>
      <c r="B45" s="191" t="s">
        <v>349</v>
      </c>
      <c r="C45" s="184"/>
      <c r="D45" s="94"/>
      <c r="E45" s="195"/>
      <c r="F45" s="205"/>
      <c r="G45" s="21"/>
      <c r="H45" s="206"/>
      <c r="I45" s="200"/>
      <c r="J45" s="21"/>
      <c r="K45" s="215"/>
      <c r="L45" s="116"/>
      <c r="M45" s="94"/>
      <c r="N45" s="220"/>
    </row>
    <row r="46" spans="1:14" ht="15" customHeight="1">
      <c r="A46" s="139" t="s">
        <v>358</v>
      </c>
      <c r="B46" s="189" t="s">
        <v>359</v>
      </c>
      <c r="C46" s="184"/>
      <c r="D46" s="94"/>
      <c r="E46" s="195"/>
      <c r="F46" s="205"/>
      <c r="G46" s="21"/>
      <c r="H46" s="206"/>
      <c r="I46" s="200"/>
      <c r="J46" s="21"/>
      <c r="K46" s="215"/>
      <c r="L46" s="116"/>
      <c r="M46" s="94"/>
      <c r="N46" s="220"/>
    </row>
    <row r="47" spans="1:14" ht="15" customHeight="1">
      <c r="A47" s="101" t="s">
        <v>574</v>
      </c>
      <c r="B47" s="189" t="s">
        <v>360</v>
      </c>
      <c r="C47" s="184"/>
      <c r="D47" s="94"/>
      <c r="E47" s="195"/>
      <c r="F47" s="205"/>
      <c r="G47" s="21"/>
      <c r="H47" s="206"/>
      <c r="I47" s="200"/>
      <c r="J47" s="21"/>
      <c r="K47" s="215"/>
      <c r="L47" s="116"/>
      <c r="M47" s="94"/>
      <c r="N47" s="220"/>
    </row>
    <row r="48" spans="1:14" ht="15" customHeight="1">
      <c r="A48" s="139" t="s">
        <v>575</v>
      </c>
      <c r="B48" s="189" t="s">
        <v>361</v>
      </c>
      <c r="C48" s="184"/>
      <c r="D48" s="94"/>
      <c r="E48" s="195"/>
      <c r="F48" s="205"/>
      <c r="G48" s="21"/>
      <c r="H48" s="206"/>
      <c r="I48" s="200"/>
      <c r="J48" s="21"/>
      <c r="K48" s="215"/>
      <c r="L48" s="116"/>
      <c r="M48" s="94"/>
      <c r="N48" s="220"/>
    </row>
    <row r="49" spans="1:14" ht="15" customHeight="1">
      <c r="A49" s="103" t="s">
        <v>595</v>
      </c>
      <c r="B49" s="191" t="s">
        <v>362</v>
      </c>
      <c r="C49" s="184"/>
      <c r="D49" s="94"/>
      <c r="E49" s="195"/>
      <c r="F49" s="205"/>
      <c r="G49" s="21"/>
      <c r="H49" s="206"/>
      <c r="I49" s="200"/>
      <c r="J49" s="21"/>
      <c r="K49" s="215"/>
      <c r="L49" s="116"/>
      <c r="M49" s="94"/>
      <c r="N49" s="220"/>
    </row>
    <row r="50" spans="1:14" ht="15" customHeight="1">
      <c r="A50" s="181" t="s">
        <v>654</v>
      </c>
      <c r="B50" s="192"/>
      <c r="C50" s="244"/>
      <c r="D50" s="245"/>
      <c r="E50" s="246"/>
      <c r="F50" s="207"/>
      <c r="G50" s="81"/>
      <c r="H50" s="208"/>
      <c r="I50" s="201"/>
      <c r="J50" s="81"/>
      <c r="K50" s="216"/>
      <c r="L50" s="247"/>
      <c r="M50" s="245"/>
      <c r="N50" s="248"/>
    </row>
    <row r="51" spans="1:14" ht="15" customHeight="1">
      <c r="A51" s="101" t="s">
        <v>304</v>
      </c>
      <c r="B51" s="189" t="s">
        <v>305</v>
      </c>
      <c r="C51" s="184"/>
      <c r="D51" s="94"/>
      <c r="E51" s="195"/>
      <c r="F51" s="205"/>
      <c r="G51" s="21"/>
      <c r="H51" s="206"/>
      <c r="I51" s="200"/>
      <c r="J51" s="21"/>
      <c r="K51" s="215"/>
      <c r="L51" s="116"/>
      <c r="M51" s="94"/>
      <c r="N51" s="220"/>
    </row>
    <row r="52" spans="1:14" ht="15" customHeight="1">
      <c r="A52" s="101" t="s">
        <v>306</v>
      </c>
      <c r="B52" s="189" t="s">
        <v>307</v>
      </c>
      <c r="C52" s="184"/>
      <c r="D52" s="94"/>
      <c r="E52" s="195"/>
      <c r="F52" s="205"/>
      <c r="G52" s="21"/>
      <c r="H52" s="206"/>
      <c r="I52" s="200"/>
      <c r="J52" s="21"/>
      <c r="K52" s="215"/>
      <c r="L52" s="116"/>
      <c r="M52" s="94"/>
      <c r="N52" s="220"/>
    </row>
    <row r="53" spans="1:14" ht="15" customHeight="1">
      <c r="A53" s="101" t="s">
        <v>552</v>
      </c>
      <c r="B53" s="189" t="s">
        <v>308</v>
      </c>
      <c r="C53" s="184"/>
      <c r="D53" s="94"/>
      <c r="E53" s="195"/>
      <c r="F53" s="205"/>
      <c r="G53" s="21"/>
      <c r="H53" s="206"/>
      <c r="I53" s="200"/>
      <c r="J53" s="21"/>
      <c r="K53" s="215"/>
      <c r="L53" s="116"/>
      <c r="M53" s="94"/>
      <c r="N53" s="220"/>
    </row>
    <row r="54" spans="1:14" ht="15" customHeight="1">
      <c r="A54" s="101" t="s">
        <v>553</v>
      </c>
      <c r="B54" s="189" t="s">
        <v>309</v>
      </c>
      <c r="C54" s="184"/>
      <c r="D54" s="94"/>
      <c r="E54" s="195"/>
      <c r="F54" s="205"/>
      <c r="G54" s="21"/>
      <c r="H54" s="206"/>
      <c r="I54" s="200"/>
      <c r="J54" s="21"/>
      <c r="K54" s="215"/>
      <c r="L54" s="116"/>
      <c r="M54" s="94"/>
      <c r="N54" s="220"/>
    </row>
    <row r="55" spans="1:14" ht="15" customHeight="1">
      <c r="A55" s="101" t="s">
        <v>554</v>
      </c>
      <c r="B55" s="189" t="s">
        <v>310</v>
      </c>
      <c r="C55" s="184"/>
      <c r="D55" s="94"/>
      <c r="E55" s="195"/>
      <c r="F55" s="205"/>
      <c r="G55" s="21"/>
      <c r="H55" s="206"/>
      <c r="I55" s="200"/>
      <c r="J55" s="21"/>
      <c r="K55" s="215"/>
      <c r="L55" s="116"/>
      <c r="M55" s="94"/>
      <c r="N55" s="220"/>
    </row>
    <row r="56" spans="1:14" ht="15" customHeight="1">
      <c r="A56" s="103" t="s">
        <v>589</v>
      </c>
      <c r="B56" s="191" t="s">
        <v>311</v>
      </c>
      <c r="C56" s="184"/>
      <c r="D56" s="94"/>
      <c r="E56" s="195"/>
      <c r="F56" s="205"/>
      <c r="G56" s="21"/>
      <c r="H56" s="206"/>
      <c r="I56" s="200"/>
      <c r="J56" s="21"/>
      <c r="K56" s="215"/>
      <c r="L56" s="116"/>
      <c r="M56" s="94"/>
      <c r="N56" s="220"/>
    </row>
    <row r="57" spans="1:14" ht="15" customHeight="1">
      <c r="A57" s="139" t="s">
        <v>571</v>
      </c>
      <c r="B57" s="189" t="s">
        <v>350</v>
      </c>
      <c r="C57" s="184"/>
      <c r="D57" s="94"/>
      <c r="E57" s="195"/>
      <c r="F57" s="205"/>
      <c r="G57" s="21"/>
      <c r="H57" s="206"/>
      <c r="I57" s="200"/>
      <c r="J57" s="21"/>
      <c r="K57" s="215"/>
      <c r="L57" s="116"/>
      <c r="M57" s="94"/>
      <c r="N57" s="220"/>
    </row>
    <row r="58" spans="1:14" ht="15" customHeight="1">
      <c r="A58" s="139" t="s">
        <v>572</v>
      </c>
      <c r="B58" s="189" t="s">
        <v>351</v>
      </c>
      <c r="C58" s="184"/>
      <c r="D58" s="94"/>
      <c r="E58" s="195"/>
      <c r="F58" s="205"/>
      <c r="G58" s="21"/>
      <c r="H58" s="206"/>
      <c r="I58" s="200"/>
      <c r="J58" s="21"/>
      <c r="K58" s="215"/>
      <c r="L58" s="116"/>
      <c r="M58" s="94"/>
      <c r="N58" s="220"/>
    </row>
    <row r="59" spans="1:14" ht="15" customHeight="1">
      <c r="A59" s="139" t="s">
        <v>352</v>
      </c>
      <c r="B59" s="189" t="s">
        <v>353</v>
      </c>
      <c r="C59" s="184"/>
      <c r="D59" s="94"/>
      <c r="E59" s="195"/>
      <c r="F59" s="205"/>
      <c r="G59" s="21"/>
      <c r="H59" s="206"/>
      <c r="I59" s="200"/>
      <c r="J59" s="21"/>
      <c r="K59" s="215"/>
      <c r="L59" s="116"/>
      <c r="M59" s="94"/>
      <c r="N59" s="220"/>
    </row>
    <row r="60" spans="1:14" ht="15" customHeight="1">
      <c r="A60" s="139" t="s">
        <v>573</v>
      </c>
      <c r="B60" s="189" t="s">
        <v>354</v>
      </c>
      <c r="C60" s="184"/>
      <c r="D60" s="94"/>
      <c r="E60" s="195"/>
      <c r="F60" s="205"/>
      <c r="G60" s="21"/>
      <c r="H60" s="206"/>
      <c r="I60" s="200"/>
      <c r="J60" s="21"/>
      <c r="K60" s="215"/>
      <c r="L60" s="116"/>
      <c r="M60" s="94"/>
      <c r="N60" s="220"/>
    </row>
    <row r="61" spans="1:14" ht="15" customHeight="1">
      <c r="A61" s="139" t="s">
        <v>355</v>
      </c>
      <c r="B61" s="189" t="s">
        <v>356</v>
      </c>
      <c r="C61" s="184"/>
      <c r="D61" s="94"/>
      <c r="E61" s="195"/>
      <c r="F61" s="205"/>
      <c r="G61" s="21"/>
      <c r="H61" s="206"/>
      <c r="I61" s="200"/>
      <c r="J61" s="21"/>
      <c r="K61" s="215"/>
      <c r="L61" s="116"/>
      <c r="M61" s="94"/>
      <c r="N61" s="220"/>
    </row>
    <row r="62" spans="1:14" ht="15" customHeight="1">
      <c r="A62" s="103" t="s">
        <v>594</v>
      </c>
      <c r="B62" s="191" t="s">
        <v>357</v>
      </c>
      <c r="C62" s="184"/>
      <c r="D62" s="94"/>
      <c r="E62" s="195"/>
      <c r="F62" s="205"/>
      <c r="G62" s="21"/>
      <c r="H62" s="206"/>
      <c r="I62" s="200"/>
      <c r="J62" s="21"/>
      <c r="K62" s="215"/>
      <c r="L62" s="116"/>
      <c r="M62" s="94"/>
      <c r="N62" s="220"/>
    </row>
    <row r="63" spans="1:14" ht="15" customHeight="1">
      <c r="A63" s="139" t="s">
        <v>363</v>
      </c>
      <c r="B63" s="189" t="s">
        <v>364</v>
      </c>
      <c r="C63" s="184"/>
      <c r="D63" s="94"/>
      <c r="E63" s="195"/>
      <c r="F63" s="205"/>
      <c r="G63" s="21"/>
      <c r="H63" s="206"/>
      <c r="I63" s="200"/>
      <c r="J63" s="21"/>
      <c r="K63" s="215"/>
      <c r="L63" s="116"/>
      <c r="M63" s="94"/>
      <c r="N63" s="220"/>
    </row>
    <row r="64" spans="1:14" ht="15" customHeight="1">
      <c r="A64" s="101" t="s">
        <v>576</v>
      </c>
      <c r="B64" s="189" t="s">
        <v>365</v>
      </c>
      <c r="C64" s="184"/>
      <c r="D64" s="94"/>
      <c r="E64" s="195"/>
      <c r="F64" s="205"/>
      <c r="G64" s="21"/>
      <c r="H64" s="206"/>
      <c r="I64" s="200"/>
      <c r="J64" s="21"/>
      <c r="K64" s="215"/>
      <c r="L64" s="116"/>
      <c r="M64" s="94"/>
      <c r="N64" s="220"/>
    </row>
    <row r="65" spans="1:14" ht="15" customHeight="1">
      <c r="A65" s="139" t="s">
        <v>577</v>
      </c>
      <c r="B65" s="189" t="s">
        <v>366</v>
      </c>
      <c r="C65" s="184"/>
      <c r="D65" s="94"/>
      <c r="E65" s="195"/>
      <c r="F65" s="205"/>
      <c r="G65" s="21"/>
      <c r="H65" s="206"/>
      <c r="I65" s="200"/>
      <c r="J65" s="21"/>
      <c r="K65" s="215"/>
      <c r="L65" s="116"/>
      <c r="M65" s="94"/>
      <c r="N65" s="220"/>
    </row>
    <row r="66" spans="1:14" ht="15" customHeight="1">
      <c r="A66" s="103" t="s">
        <v>597</v>
      </c>
      <c r="B66" s="191" t="s">
        <v>367</v>
      </c>
      <c r="C66" s="184"/>
      <c r="D66" s="94"/>
      <c r="E66" s="195"/>
      <c r="F66" s="205"/>
      <c r="G66" s="21"/>
      <c r="H66" s="206"/>
      <c r="I66" s="200"/>
      <c r="J66" s="21"/>
      <c r="K66" s="215"/>
      <c r="L66" s="116"/>
      <c r="M66" s="94"/>
      <c r="N66" s="220"/>
    </row>
    <row r="67" spans="1:14" ht="15" customHeight="1">
      <c r="A67" s="181" t="s">
        <v>653</v>
      </c>
      <c r="B67" s="192"/>
      <c r="C67" s="244"/>
      <c r="D67" s="245"/>
      <c r="E67" s="246"/>
      <c r="F67" s="207"/>
      <c r="G67" s="81"/>
      <c r="H67" s="208"/>
      <c r="I67" s="201"/>
      <c r="J67" s="81"/>
      <c r="K67" s="216"/>
      <c r="L67" s="247"/>
      <c r="M67" s="245"/>
      <c r="N67" s="248"/>
    </row>
    <row r="68" spans="1:14" ht="15.75">
      <c r="A68" s="182" t="s">
        <v>596</v>
      </c>
      <c r="B68" s="193" t="s">
        <v>368</v>
      </c>
      <c r="C68" s="185"/>
      <c r="D68" s="96"/>
      <c r="E68" s="196"/>
      <c r="F68" s="209"/>
      <c r="G68" s="75"/>
      <c r="H68" s="210"/>
      <c r="I68" s="202"/>
      <c r="J68" s="75"/>
      <c r="K68" s="217"/>
      <c r="L68" s="222"/>
      <c r="M68" s="96"/>
      <c r="N68" s="223">
        <v>0</v>
      </c>
    </row>
    <row r="69" spans="1:14" ht="15.75">
      <c r="A69" s="183" t="s">
        <v>684</v>
      </c>
      <c r="B69" s="194"/>
      <c r="C69" s="186"/>
      <c r="D69" s="97"/>
      <c r="E69" s="197"/>
      <c r="F69" s="211"/>
      <c r="G69" s="76"/>
      <c r="H69" s="212"/>
      <c r="I69" s="203"/>
      <c r="J69" s="76"/>
      <c r="K69" s="218"/>
      <c r="L69" s="224"/>
      <c r="M69" s="97"/>
      <c r="N69" s="225"/>
    </row>
    <row r="70" spans="1:14" ht="15.75">
      <c r="A70" s="183" t="s">
        <v>685</v>
      </c>
      <c r="B70" s="194"/>
      <c r="C70" s="186"/>
      <c r="D70" s="97"/>
      <c r="E70" s="197"/>
      <c r="F70" s="211"/>
      <c r="G70" s="76"/>
      <c r="H70" s="212"/>
      <c r="I70" s="203"/>
      <c r="J70" s="76"/>
      <c r="K70" s="218"/>
      <c r="L70" s="224"/>
      <c r="M70" s="97"/>
      <c r="N70" s="225"/>
    </row>
    <row r="71" spans="1:14">
      <c r="A71" s="141" t="s">
        <v>578</v>
      </c>
      <c r="B71" s="174" t="s">
        <v>369</v>
      </c>
      <c r="C71" s="184"/>
      <c r="D71" s="94"/>
      <c r="E71" s="195"/>
      <c r="F71" s="205"/>
      <c r="G71" s="21"/>
      <c r="H71" s="206"/>
      <c r="I71" s="200"/>
      <c r="J71" s="21"/>
      <c r="K71" s="215"/>
      <c r="L71" s="116"/>
      <c r="M71" s="94"/>
      <c r="N71" s="220"/>
    </row>
    <row r="72" spans="1:14">
      <c r="A72" s="139" t="s">
        <v>370</v>
      </c>
      <c r="B72" s="174" t="s">
        <v>371</v>
      </c>
      <c r="C72" s="184"/>
      <c r="D72" s="94"/>
      <c r="E72" s="195"/>
      <c r="F72" s="205"/>
      <c r="G72" s="21"/>
      <c r="H72" s="206"/>
      <c r="I72" s="200"/>
      <c r="J72" s="21"/>
      <c r="K72" s="215"/>
      <c r="L72" s="116"/>
      <c r="M72" s="94"/>
      <c r="N72" s="220"/>
    </row>
    <row r="73" spans="1:14">
      <c r="A73" s="141" t="s">
        <v>579</v>
      </c>
      <c r="B73" s="174" t="s">
        <v>372</v>
      </c>
      <c r="C73" s="184"/>
      <c r="D73" s="94"/>
      <c r="E73" s="195"/>
      <c r="F73" s="205"/>
      <c r="G73" s="21"/>
      <c r="H73" s="206"/>
      <c r="I73" s="200"/>
      <c r="J73" s="21"/>
      <c r="K73" s="215"/>
      <c r="L73" s="116"/>
      <c r="M73" s="94"/>
      <c r="N73" s="220"/>
    </row>
    <row r="74" spans="1:14">
      <c r="A74" s="140" t="s">
        <v>598</v>
      </c>
      <c r="B74" s="175" t="s">
        <v>373</v>
      </c>
      <c r="C74" s="184"/>
      <c r="D74" s="94"/>
      <c r="E74" s="195"/>
      <c r="F74" s="205"/>
      <c r="G74" s="21"/>
      <c r="H74" s="206"/>
      <c r="I74" s="200"/>
      <c r="J74" s="21"/>
      <c r="K74" s="215"/>
      <c r="L74" s="116"/>
      <c r="M74" s="94"/>
      <c r="N74" s="220"/>
    </row>
    <row r="75" spans="1:14">
      <c r="A75" s="139" t="s">
        <v>580</v>
      </c>
      <c r="B75" s="174" t="s">
        <v>374</v>
      </c>
      <c r="C75" s="184"/>
      <c r="D75" s="94"/>
      <c r="E75" s="195"/>
      <c r="F75" s="205"/>
      <c r="G75" s="21"/>
      <c r="H75" s="206"/>
      <c r="I75" s="200"/>
      <c r="J75" s="21"/>
      <c r="K75" s="215"/>
      <c r="L75" s="116"/>
      <c r="M75" s="94"/>
      <c r="N75" s="220"/>
    </row>
    <row r="76" spans="1:14">
      <c r="A76" s="141" t="s">
        <v>375</v>
      </c>
      <c r="B76" s="174" t="s">
        <v>376</v>
      </c>
      <c r="C76" s="184"/>
      <c r="D76" s="94"/>
      <c r="E76" s="195"/>
      <c r="F76" s="205"/>
      <c r="G76" s="21"/>
      <c r="H76" s="206"/>
      <c r="I76" s="200"/>
      <c r="J76" s="21"/>
      <c r="K76" s="215"/>
      <c r="L76" s="116"/>
      <c r="M76" s="94"/>
      <c r="N76" s="220"/>
    </row>
    <row r="77" spans="1:14">
      <c r="A77" s="139" t="s">
        <v>581</v>
      </c>
      <c r="B77" s="174" t="s">
        <v>377</v>
      </c>
      <c r="C77" s="184"/>
      <c r="D77" s="94"/>
      <c r="E77" s="195"/>
      <c r="F77" s="205"/>
      <c r="G77" s="21"/>
      <c r="H77" s="206"/>
      <c r="I77" s="200"/>
      <c r="J77" s="21"/>
      <c r="K77" s="215"/>
      <c r="L77" s="116"/>
      <c r="M77" s="94"/>
      <c r="N77" s="220"/>
    </row>
    <row r="78" spans="1:14">
      <c r="A78" s="141" t="s">
        <v>378</v>
      </c>
      <c r="B78" s="174" t="s">
        <v>379</v>
      </c>
      <c r="C78" s="184"/>
      <c r="D78" s="94"/>
      <c r="E78" s="195"/>
      <c r="F78" s="205"/>
      <c r="G78" s="21"/>
      <c r="H78" s="206"/>
      <c r="I78" s="200"/>
      <c r="J78" s="21"/>
      <c r="K78" s="215"/>
      <c r="L78" s="116"/>
      <c r="M78" s="94"/>
      <c r="N78" s="220"/>
    </row>
    <row r="79" spans="1:14">
      <c r="A79" s="142" t="s">
        <v>599</v>
      </c>
      <c r="B79" s="175" t="s">
        <v>380</v>
      </c>
      <c r="C79" s="184"/>
      <c r="D79" s="94"/>
      <c r="E79" s="195"/>
      <c r="F79" s="205"/>
      <c r="G79" s="21"/>
      <c r="H79" s="206"/>
      <c r="I79" s="200"/>
      <c r="J79" s="21"/>
      <c r="K79" s="215"/>
      <c r="L79" s="116"/>
      <c r="M79" s="94"/>
      <c r="N79" s="220"/>
    </row>
    <row r="80" spans="1:14">
      <c r="A80" s="101" t="s">
        <v>682</v>
      </c>
      <c r="B80" s="174" t="s">
        <v>381</v>
      </c>
      <c r="C80" s="184"/>
      <c r="D80" s="94">
        <v>16</v>
      </c>
      <c r="E80" s="195">
        <v>16</v>
      </c>
      <c r="F80" s="205"/>
      <c r="G80" s="21"/>
      <c r="H80" s="206"/>
      <c r="I80" s="200"/>
      <c r="J80" s="21"/>
      <c r="K80" s="215"/>
      <c r="L80" s="116"/>
      <c r="M80" s="94">
        <v>16</v>
      </c>
      <c r="N80" s="220">
        <v>16</v>
      </c>
    </row>
    <row r="81" spans="1:14">
      <c r="A81" s="101" t="s">
        <v>683</v>
      </c>
      <c r="B81" s="174" t="s">
        <v>381</v>
      </c>
      <c r="C81" s="184"/>
      <c r="D81" s="94"/>
      <c r="E81" s="195"/>
      <c r="F81" s="205"/>
      <c r="G81" s="21"/>
      <c r="H81" s="206"/>
      <c r="I81" s="200"/>
      <c r="J81" s="21"/>
      <c r="K81" s="215"/>
      <c r="L81" s="116"/>
      <c r="M81" s="94"/>
      <c r="N81" s="220"/>
    </row>
    <row r="82" spans="1:14">
      <c r="A82" s="101" t="s">
        <v>680</v>
      </c>
      <c r="B82" s="174" t="s">
        <v>382</v>
      </c>
      <c r="C82" s="184"/>
      <c r="D82" s="94"/>
      <c r="E82" s="195"/>
      <c r="F82" s="205"/>
      <c r="G82" s="21"/>
      <c r="H82" s="206"/>
      <c r="I82" s="200"/>
      <c r="J82" s="21"/>
      <c r="K82" s="215"/>
      <c r="L82" s="116"/>
      <c r="M82" s="94"/>
      <c r="N82" s="220"/>
    </row>
    <row r="83" spans="1:14">
      <c r="A83" s="101" t="s">
        <v>681</v>
      </c>
      <c r="B83" s="174" t="s">
        <v>382</v>
      </c>
      <c r="C83" s="184"/>
      <c r="D83" s="94"/>
      <c r="E83" s="195"/>
      <c r="F83" s="205"/>
      <c r="G83" s="21"/>
      <c r="H83" s="206"/>
      <c r="I83" s="200"/>
      <c r="J83" s="21"/>
      <c r="K83" s="215"/>
      <c r="L83" s="116"/>
      <c r="M83" s="94"/>
      <c r="N83" s="220"/>
    </row>
    <row r="84" spans="1:14">
      <c r="A84" s="102" t="s">
        <v>600</v>
      </c>
      <c r="B84" s="175" t="s">
        <v>383</v>
      </c>
      <c r="C84" s="184"/>
      <c r="D84" s="94">
        <f>D80</f>
        <v>16</v>
      </c>
      <c r="E84" s="195">
        <f>E80</f>
        <v>16</v>
      </c>
      <c r="F84" s="205"/>
      <c r="G84" s="21"/>
      <c r="H84" s="206"/>
      <c r="I84" s="200"/>
      <c r="J84" s="21"/>
      <c r="K84" s="215"/>
      <c r="L84" s="116"/>
      <c r="M84" s="94">
        <f>M80</f>
        <v>16</v>
      </c>
      <c r="N84" s="220">
        <f>N80</f>
        <v>16</v>
      </c>
    </row>
    <row r="85" spans="1:14">
      <c r="A85" s="141" t="s">
        <v>384</v>
      </c>
      <c r="B85" s="174" t="s">
        <v>385</v>
      </c>
      <c r="C85" s="184"/>
      <c r="D85" s="94"/>
      <c r="E85" s="195"/>
      <c r="F85" s="205"/>
      <c r="G85" s="21"/>
      <c r="H85" s="206"/>
      <c r="I85" s="200"/>
      <c r="J85" s="21"/>
      <c r="K85" s="215"/>
      <c r="L85" s="116"/>
      <c r="M85" s="94"/>
      <c r="N85" s="220"/>
    </row>
    <row r="86" spans="1:14">
      <c r="A86" s="141" t="s">
        <v>386</v>
      </c>
      <c r="B86" s="174" t="s">
        <v>387</v>
      </c>
      <c r="C86" s="184"/>
      <c r="D86" s="94"/>
      <c r="E86" s="195"/>
      <c r="F86" s="205"/>
      <c r="G86" s="21"/>
      <c r="H86" s="206"/>
      <c r="I86" s="200"/>
      <c r="J86" s="21"/>
      <c r="K86" s="215"/>
      <c r="L86" s="116"/>
      <c r="M86" s="94"/>
      <c r="N86" s="220"/>
    </row>
    <row r="87" spans="1:14">
      <c r="A87" s="141" t="s">
        <v>388</v>
      </c>
      <c r="B87" s="174" t="s">
        <v>389</v>
      </c>
      <c r="C87" s="184">
        <v>17882</v>
      </c>
      <c r="D87" s="94">
        <v>17882</v>
      </c>
      <c r="E87" s="195">
        <v>17445</v>
      </c>
      <c r="F87" s="205"/>
      <c r="G87" s="21"/>
      <c r="H87" s="206"/>
      <c r="I87" s="200"/>
      <c r="J87" s="21"/>
      <c r="K87" s="215"/>
      <c r="L87" s="116">
        <v>17882</v>
      </c>
      <c r="M87" s="94">
        <v>17882</v>
      </c>
      <c r="N87" s="220">
        <v>17445</v>
      </c>
    </row>
    <row r="88" spans="1:14">
      <c r="A88" s="141" t="s">
        <v>390</v>
      </c>
      <c r="B88" s="174" t="s">
        <v>391</v>
      </c>
      <c r="C88" s="184"/>
      <c r="D88" s="94"/>
      <c r="E88" s="195"/>
      <c r="F88" s="205"/>
      <c r="G88" s="21"/>
      <c r="H88" s="206"/>
      <c r="I88" s="200"/>
      <c r="J88" s="21"/>
      <c r="K88" s="215"/>
      <c r="L88" s="116"/>
      <c r="M88" s="94"/>
      <c r="N88" s="220"/>
    </row>
    <row r="89" spans="1:14">
      <c r="A89" s="139" t="s">
        <v>582</v>
      </c>
      <c r="B89" s="174" t="s">
        <v>392</v>
      </c>
      <c r="C89" s="184"/>
      <c r="D89" s="94"/>
      <c r="E89" s="195"/>
      <c r="F89" s="205"/>
      <c r="G89" s="21"/>
      <c r="H89" s="206"/>
      <c r="I89" s="200"/>
      <c r="J89" s="21"/>
      <c r="K89" s="215"/>
      <c r="L89" s="116"/>
      <c r="M89" s="94"/>
      <c r="N89" s="220"/>
    </row>
    <row r="90" spans="1:14">
      <c r="A90" s="140" t="s">
        <v>601</v>
      </c>
      <c r="B90" s="175" t="s">
        <v>394</v>
      </c>
      <c r="C90" s="184">
        <f>C87</f>
        <v>17882</v>
      </c>
      <c r="D90" s="94">
        <f>D84+D87</f>
        <v>17898</v>
      </c>
      <c r="E90" s="195">
        <f>E87+E84</f>
        <v>17461</v>
      </c>
      <c r="F90" s="205"/>
      <c r="G90" s="21"/>
      <c r="H90" s="206"/>
      <c r="I90" s="200"/>
      <c r="J90" s="21"/>
      <c r="K90" s="215"/>
      <c r="L90" s="116">
        <f>L87</f>
        <v>17882</v>
      </c>
      <c r="M90" s="94">
        <f>M84+M87</f>
        <v>17898</v>
      </c>
      <c r="N90" s="220">
        <f>N87+N84</f>
        <v>17461</v>
      </c>
    </row>
    <row r="91" spans="1:14">
      <c r="A91" s="139" t="s">
        <v>395</v>
      </c>
      <c r="B91" s="174" t="s">
        <v>396</v>
      </c>
      <c r="C91" s="184"/>
      <c r="D91" s="94"/>
      <c r="E91" s="195"/>
      <c r="F91" s="205"/>
      <c r="G91" s="21"/>
      <c r="H91" s="206"/>
      <c r="I91" s="200"/>
      <c r="J91" s="21"/>
      <c r="K91" s="215"/>
      <c r="L91" s="116"/>
      <c r="M91" s="94"/>
      <c r="N91" s="220"/>
    </row>
    <row r="92" spans="1:14">
      <c r="A92" s="139" t="s">
        <v>397</v>
      </c>
      <c r="B92" s="174" t="s">
        <v>398</v>
      </c>
      <c r="C92" s="184"/>
      <c r="D92" s="94"/>
      <c r="E92" s="195"/>
      <c r="F92" s="205"/>
      <c r="G92" s="21"/>
      <c r="H92" s="206"/>
      <c r="I92" s="200"/>
      <c r="J92" s="21"/>
      <c r="K92" s="215"/>
      <c r="L92" s="116"/>
      <c r="M92" s="94"/>
      <c r="N92" s="220"/>
    </row>
    <row r="93" spans="1:14">
      <c r="A93" s="141" t="s">
        <v>399</v>
      </c>
      <c r="B93" s="174" t="s">
        <v>400</v>
      </c>
      <c r="C93" s="184"/>
      <c r="D93" s="94"/>
      <c r="E93" s="195"/>
      <c r="F93" s="205"/>
      <c r="G93" s="21"/>
      <c r="H93" s="206"/>
      <c r="I93" s="200"/>
      <c r="J93" s="21"/>
      <c r="K93" s="215"/>
      <c r="L93" s="116"/>
      <c r="M93" s="94"/>
      <c r="N93" s="220"/>
    </row>
    <row r="94" spans="1:14">
      <c r="A94" s="141" t="s">
        <v>583</v>
      </c>
      <c r="B94" s="174" t="s">
        <v>401</v>
      </c>
      <c r="C94" s="184"/>
      <c r="D94" s="94"/>
      <c r="E94" s="195"/>
      <c r="F94" s="205"/>
      <c r="G94" s="21"/>
      <c r="H94" s="206"/>
      <c r="I94" s="200"/>
      <c r="J94" s="21"/>
      <c r="K94" s="215"/>
      <c r="L94" s="116"/>
      <c r="M94" s="94"/>
      <c r="N94" s="220"/>
    </row>
    <row r="95" spans="1:14">
      <c r="A95" s="142" t="s">
        <v>602</v>
      </c>
      <c r="B95" s="175" t="s">
        <v>402</v>
      </c>
      <c r="C95" s="184"/>
      <c r="D95" s="94"/>
      <c r="E95" s="195"/>
      <c r="F95" s="205"/>
      <c r="G95" s="21"/>
      <c r="H95" s="206"/>
      <c r="I95" s="200"/>
      <c r="J95" s="21"/>
      <c r="K95" s="215"/>
      <c r="L95" s="116"/>
      <c r="M95" s="94"/>
      <c r="N95" s="220"/>
    </row>
    <row r="96" spans="1:14">
      <c r="A96" s="140" t="s">
        <v>403</v>
      </c>
      <c r="B96" s="175" t="s">
        <v>404</v>
      </c>
      <c r="C96" s="184"/>
      <c r="D96" s="94"/>
      <c r="E96" s="195"/>
      <c r="F96" s="205"/>
      <c r="G96" s="21"/>
      <c r="H96" s="206"/>
      <c r="I96" s="200"/>
      <c r="J96" s="21"/>
      <c r="K96" s="215"/>
      <c r="L96" s="116"/>
      <c r="M96" s="94"/>
      <c r="N96" s="220"/>
    </row>
    <row r="97" spans="1:14" ht="15.75">
      <c r="A97" s="166" t="s">
        <v>603</v>
      </c>
      <c r="B97" s="177" t="s">
        <v>405</v>
      </c>
      <c r="C97" s="187">
        <f>C90</f>
        <v>17882</v>
      </c>
      <c r="D97" s="99">
        <f>D90</f>
        <v>17898</v>
      </c>
      <c r="E97" s="198">
        <f>E90</f>
        <v>17461</v>
      </c>
      <c r="F97" s="209"/>
      <c r="G97" s="75"/>
      <c r="H97" s="210"/>
      <c r="I97" s="202"/>
      <c r="J97" s="75"/>
      <c r="K97" s="217"/>
      <c r="L97" s="122">
        <f>L90</f>
        <v>17882</v>
      </c>
      <c r="M97" s="99">
        <f>M90</f>
        <v>17898</v>
      </c>
      <c r="N97" s="123">
        <f>N90</f>
        <v>17461</v>
      </c>
    </row>
    <row r="98" spans="1:14" ht="15.75">
      <c r="A98" s="167" t="s">
        <v>585</v>
      </c>
      <c r="B98" s="178"/>
      <c r="C98" s="188">
        <f>C97</f>
        <v>17882</v>
      </c>
      <c r="D98" s="180">
        <f>D97</f>
        <v>17898</v>
      </c>
      <c r="E98" s="199">
        <f>E97</f>
        <v>17461</v>
      </c>
      <c r="F98" s="213"/>
      <c r="G98" s="77"/>
      <c r="H98" s="214"/>
      <c r="I98" s="204"/>
      <c r="J98" s="77"/>
      <c r="K98" s="219"/>
      <c r="L98" s="226">
        <f>L97</f>
        <v>17882</v>
      </c>
      <c r="M98" s="180">
        <f>M97</f>
        <v>17898</v>
      </c>
      <c r="N98" s="227">
        <f>N97</f>
        <v>17461</v>
      </c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4" fitToHeight="2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FF00"/>
  </sheetPr>
  <dimension ref="A1:X172"/>
  <sheetViews>
    <sheetView workbookViewId="0">
      <selection sqref="A1:E1"/>
    </sheetView>
  </sheetViews>
  <sheetFormatPr defaultRowHeight="15"/>
  <cols>
    <col min="1" max="1" width="105.140625" customWidth="1"/>
    <col min="3" max="3" width="17.140625" customWidth="1"/>
    <col min="4" max="4" width="16.85546875" customWidth="1"/>
    <col min="5" max="5" width="15.5703125" customWidth="1"/>
  </cols>
  <sheetData>
    <row r="1" spans="1:11">
      <c r="A1" s="438" t="s">
        <v>468</v>
      </c>
      <c r="B1" s="438"/>
      <c r="C1" s="438"/>
      <c r="D1" s="438"/>
      <c r="E1" s="438"/>
    </row>
    <row r="2" spans="1:11" ht="20.25" customHeight="1">
      <c r="A2" s="434" t="s">
        <v>737</v>
      </c>
      <c r="B2" s="437"/>
      <c r="C2" s="437"/>
      <c r="D2" s="437"/>
      <c r="E2" s="437"/>
      <c r="F2" s="43"/>
      <c r="G2" s="43"/>
      <c r="H2" s="43"/>
      <c r="I2" s="43"/>
      <c r="J2" s="43"/>
      <c r="K2" s="63"/>
    </row>
    <row r="3" spans="1:11" ht="19.5" customHeight="1">
      <c r="A3" s="436" t="s">
        <v>624</v>
      </c>
      <c r="B3" s="437"/>
      <c r="C3" s="437"/>
      <c r="D3" s="437"/>
      <c r="E3" s="437"/>
    </row>
    <row r="4" spans="1:11" ht="18">
      <c r="A4" s="91"/>
    </row>
    <row r="5" spans="1:11">
      <c r="A5" s="65" t="s">
        <v>717</v>
      </c>
    </row>
    <row r="6" spans="1:11" ht="25.5">
      <c r="A6" s="228" t="s">
        <v>103</v>
      </c>
      <c r="B6" s="229" t="s">
        <v>104</v>
      </c>
      <c r="C6" s="114" t="s">
        <v>734</v>
      </c>
      <c r="D6" s="3" t="s">
        <v>761</v>
      </c>
      <c r="E6" s="115" t="s">
        <v>762</v>
      </c>
    </row>
    <row r="7" spans="1:11">
      <c r="A7" s="151" t="s">
        <v>105</v>
      </c>
      <c r="B7" s="168" t="s">
        <v>106</v>
      </c>
      <c r="C7" s="145">
        <f>'4A. melléklet'!C7+'4B. melléklet'!C7</f>
        <v>14467</v>
      </c>
      <c r="D7" s="25">
        <f>'4A. melléklet'!D7+'4B. melléklet'!D7</f>
        <v>18325</v>
      </c>
      <c r="E7" s="117">
        <f>'4A. melléklet'!E7+'4B. melléklet'!E7</f>
        <v>18325</v>
      </c>
    </row>
    <row r="8" spans="1:11">
      <c r="A8" s="151" t="s">
        <v>107</v>
      </c>
      <c r="B8" s="169" t="s">
        <v>108</v>
      </c>
      <c r="C8" s="145">
        <f>'4A. melléklet'!C8+'4B. melléklet'!C8</f>
        <v>0</v>
      </c>
      <c r="D8" s="25">
        <f>'4A. melléklet'!D8+'4B. melléklet'!D8</f>
        <v>0</v>
      </c>
      <c r="E8" s="117">
        <f>'4A. melléklet'!E8+'4B. melléklet'!E8</f>
        <v>0</v>
      </c>
    </row>
    <row r="9" spans="1:11">
      <c r="A9" s="151" t="s">
        <v>109</v>
      </c>
      <c r="B9" s="169" t="s">
        <v>110</v>
      </c>
      <c r="C9" s="145">
        <f>'4A. melléklet'!C9+'4B. melléklet'!C9</f>
        <v>0</v>
      </c>
      <c r="D9" s="25">
        <f>'4A. melléklet'!D9+'4B. melléklet'!D9</f>
        <v>0</v>
      </c>
      <c r="E9" s="117">
        <f>'4A. melléklet'!E9+'4B. melléklet'!E9</f>
        <v>0</v>
      </c>
    </row>
    <row r="10" spans="1:11">
      <c r="A10" s="152" t="s">
        <v>111</v>
      </c>
      <c r="B10" s="169" t="s">
        <v>112</v>
      </c>
      <c r="C10" s="145">
        <f>'4A. melléklet'!C10+'4B. melléklet'!C10</f>
        <v>0</v>
      </c>
      <c r="D10" s="25">
        <f>'4A. melléklet'!D10+'4B. melléklet'!D10</f>
        <v>0</v>
      </c>
      <c r="E10" s="117">
        <f>'4A. melléklet'!E10+'4B. melléklet'!E10</f>
        <v>0</v>
      </c>
    </row>
    <row r="11" spans="1:11">
      <c r="A11" s="152" t="s">
        <v>113</v>
      </c>
      <c r="B11" s="169" t="s">
        <v>114</v>
      </c>
      <c r="C11" s="145">
        <f>'4A. melléklet'!C11+'4B. melléklet'!C11</f>
        <v>0</v>
      </c>
      <c r="D11" s="25">
        <f>'4A. melléklet'!D11+'4B. melléklet'!D11</f>
        <v>0</v>
      </c>
      <c r="E11" s="117">
        <f>'4A. melléklet'!E11+'4B. melléklet'!E11</f>
        <v>0</v>
      </c>
    </row>
    <row r="12" spans="1:11">
      <c r="A12" s="152" t="s">
        <v>115</v>
      </c>
      <c r="B12" s="169" t="s">
        <v>116</v>
      </c>
      <c r="C12" s="145">
        <f>'4A. melléklet'!C12+'4B. melléklet'!C12</f>
        <v>0</v>
      </c>
      <c r="D12" s="25">
        <f>'4A. melléklet'!D12+'4B. melléklet'!D12</f>
        <v>0</v>
      </c>
      <c r="E12" s="117">
        <f>'4A. melléklet'!E12+'4B. melléklet'!E12</f>
        <v>0</v>
      </c>
    </row>
    <row r="13" spans="1:11">
      <c r="A13" s="152" t="s">
        <v>117</v>
      </c>
      <c r="B13" s="169" t="s">
        <v>118</v>
      </c>
      <c r="C13" s="145">
        <f>'4A. melléklet'!C13+'4B. melléklet'!C13</f>
        <v>420</v>
      </c>
      <c r="D13" s="25">
        <f>'4A. melléklet'!D13+'4B. melléklet'!D13</f>
        <v>431</v>
      </c>
      <c r="E13" s="117">
        <f>'4A. melléklet'!E13+'4B. melléklet'!E13</f>
        <v>406</v>
      </c>
    </row>
    <row r="14" spans="1:11">
      <c r="A14" s="152" t="s">
        <v>119</v>
      </c>
      <c r="B14" s="169" t="s">
        <v>120</v>
      </c>
      <c r="C14" s="145">
        <f>'4A. melléklet'!C14+'4B. melléklet'!C14</f>
        <v>0</v>
      </c>
      <c r="D14" s="25">
        <f>'4A. melléklet'!D14+'4B. melléklet'!D14</f>
        <v>0</v>
      </c>
      <c r="E14" s="117">
        <f>'4A. melléklet'!E14+'4B. melléklet'!E14</f>
        <v>0</v>
      </c>
    </row>
    <row r="15" spans="1:11">
      <c r="A15" s="101" t="s">
        <v>121</v>
      </c>
      <c r="B15" s="169" t="s">
        <v>122</v>
      </c>
      <c r="C15" s="145">
        <f>'4A. melléklet'!C15+'4B. melléklet'!C15</f>
        <v>324</v>
      </c>
      <c r="D15" s="25">
        <f>'4A. melléklet'!D15+'4B. melléklet'!D15</f>
        <v>183</v>
      </c>
      <c r="E15" s="117">
        <f>'4A. melléklet'!E15+'4B. melléklet'!E15</f>
        <v>176</v>
      </c>
    </row>
    <row r="16" spans="1:11">
      <c r="A16" s="101" t="s">
        <v>123</v>
      </c>
      <c r="B16" s="169" t="s">
        <v>124</v>
      </c>
      <c r="C16" s="145">
        <f>'4A. melléklet'!C16+'4B. melléklet'!C16</f>
        <v>0</v>
      </c>
      <c r="D16" s="25">
        <f>'4A. melléklet'!D16+'4B. melléklet'!D16</f>
        <v>0</v>
      </c>
      <c r="E16" s="117">
        <f>'4A. melléklet'!E16+'4B. melléklet'!E16</f>
        <v>0</v>
      </c>
    </row>
    <row r="17" spans="1:5">
      <c r="A17" s="101" t="s">
        <v>125</v>
      </c>
      <c r="B17" s="169" t="s">
        <v>126</v>
      </c>
      <c r="C17" s="145">
        <f>'4A. melléklet'!C17+'4B. melléklet'!C17</f>
        <v>0</v>
      </c>
      <c r="D17" s="25">
        <f>'4A. melléklet'!D17+'4B. melléklet'!D17</f>
        <v>0</v>
      </c>
      <c r="E17" s="117">
        <f>'4A. melléklet'!E17+'4B. melléklet'!E17</f>
        <v>0</v>
      </c>
    </row>
    <row r="18" spans="1:5">
      <c r="A18" s="101" t="s">
        <v>127</v>
      </c>
      <c r="B18" s="169" t="s">
        <v>128</v>
      </c>
      <c r="C18" s="145">
        <f>'4A. melléklet'!C18+'4B. melléklet'!C18</f>
        <v>0</v>
      </c>
      <c r="D18" s="25">
        <f>'4A. melléklet'!D18+'4B. melléklet'!D18</f>
        <v>0</v>
      </c>
      <c r="E18" s="117">
        <f>'4A. melléklet'!E18+'4B. melléklet'!E18</f>
        <v>0</v>
      </c>
    </row>
    <row r="19" spans="1:5">
      <c r="A19" s="101" t="s">
        <v>515</v>
      </c>
      <c r="B19" s="169" t="s">
        <v>129</v>
      </c>
      <c r="C19" s="145">
        <f>'4A. melléklet'!C19+'4B. melléklet'!C19</f>
        <v>0</v>
      </c>
      <c r="D19" s="25">
        <f>'4A. melléklet'!D19+'4B. melléklet'!D19</f>
        <v>4</v>
      </c>
      <c r="E19" s="117">
        <f>'4A. melléklet'!E19+'4B. melléklet'!E19</f>
        <v>4</v>
      </c>
    </row>
    <row r="20" spans="1:5">
      <c r="A20" s="153" t="s">
        <v>406</v>
      </c>
      <c r="B20" s="170" t="s">
        <v>130</v>
      </c>
      <c r="C20" s="145">
        <f>'4A. melléklet'!C20+'4B. melléklet'!C20</f>
        <v>15211</v>
      </c>
      <c r="D20" s="25">
        <f>'4A. melléklet'!D20+'4B. melléklet'!D20</f>
        <v>18943</v>
      </c>
      <c r="E20" s="117">
        <f>'4A. melléklet'!E20+'4B. melléklet'!E20</f>
        <v>18911</v>
      </c>
    </row>
    <row r="21" spans="1:5">
      <c r="A21" s="101" t="s">
        <v>131</v>
      </c>
      <c r="B21" s="169" t="s">
        <v>132</v>
      </c>
      <c r="C21" s="145">
        <f>'4A. melléklet'!C21+'4B. melléklet'!C21</f>
        <v>3323</v>
      </c>
      <c r="D21" s="25">
        <f>'4A. melléklet'!D21+'4B. melléklet'!D21</f>
        <v>3658</v>
      </c>
      <c r="E21" s="117">
        <f>'4A. melléklet'!E21+'4B. melléklet'!E21</f>
        <v>3658</v>
      </c>
    </row>
    <row r="22" spans="1:5">
      <c r="A22" s="101" t="s">
        <v>133</v>
      </c>
      <c r="B22" s="169" t="s">
        <v>134</v>
      </c>
      <c r="C22" s="145">
        <f>'4A. melléklet'!C22+'4B. melléklet'!C22</f>
        <v>0</v>
      </c>
      <c r="D22" s="25">
        <f>'4A. melléklet'!D22+'4B. melléklet'!D22</f>
        <v>0</v>
      </c>
      <c r="E22" s="117">
        <f>'4A. melléklet'!E22+'4B. melléklet'!E22</f>
        <v>0</v>
      </c>
    </row>
    <row r="23" spans="1:5">
      <c r="A23" s="154" t="s">
        <v>135</v>
      </c>
      <c r="B23" s="169" t="s">
        <v>136</v>
      </c>
      <c r="C23" s="145">
        <f>'4A. melléklet'!C23+'4B. melléklet'!C23</f>
        <v>288</v>
      </c>
      <c r="D23" s="25">
        <f>'4A. melléklet'!D23+'4B. melléklet'!D23</f>
        <v>366</v>
      </c>
      <c r="E23" s="117">
        <f>'4A. melléklet'!E23+'4B. melléklet'!E23</f>
        <v>366</v>
      </c>
    </row>
    <row r="24" spans="1:5">
      <c r="A24" s="102" t="s">
        <v>407</v>
      </c>
      <c r="B24" s="170" t="s">
        <v>137</v>
      </c>
      <c r="C24" s="145">
        <f>'4A. melléklet'!C24+'4B. melléklet'!C24</f>
        <v>3611</v>
      </c>
      <c r="D24" s="25">
        <f>'4A. melléklet'!D24+'4B. melléklet'!D24</f>
        <v>4024</v>
      </c>
      <c r="E24" s="117">
        <f>'4A. melléklet'!E24+'4B. melléklet'!E24</f>
        <v>4024</v>
      </c>
    </row>
    <row r="25" spans="1:5">
      <c r="A25" s="155" t="s">
        <v>545</v>
      </c>
      <c r="B25" s="171" t="s">
        <v>138</v>
      </c>
      <c r="C25" s="118">
        <f>'4A. melléklet'!C25+'4B. melléklet'!C25</f>
        <v>18822</v>
      </c>
      <c r="D25" s="98">
        <f>'4A. melléklet'!D25+'4B. melléklet'!D25</f>
        <v>22967</v>
      </c>
      <c r="E25" s="119">
        <f>'4A. melléklet'!E25+'4B. melléklet'!E25</f>
        <v>22935</v>
      </c>
    </row>
    <row r="26" spans="1:5">
      <c r="A26" s="103" t="s">
        <v>516</v>
      </c>
      <c r="B26" s="171" t="s">
        <v>139</v>
      </c>
      <c r="C26" s="118">
        <f>'4A. melléklet'!C26+'4B. melléklet'!C26</f>
        <v>5074</v>
      </c>
      <c r="D26" s="98">
        <f>'4A. melléklet'!D26+'4B. melléklet'!D26</f>
        <v>5677</v>
      </c>
      <c r="E26" s="119">
        <f>'4A. melléklet'!E26+'4B. melléklet'!E26</f>
        <v>5653</v>
      </c>
    </row>
    <row r="27" spans="1:5">
      <c r="A27" s="101" t="s">
        <v>140</v>
      </c>
      <c r="B27" s="169" t="s">
        <v>141</v>
      </c>
      <c r="C27" s="145">
        <f>'4A. melléklet'!C27+'4B. melléklet'!C27</f>
        <v>190</v>
      </c>
      <c r="D27" s="25">
        <f>'4A. melléklet'!D27+'4B. melléklet'!D27</f>
        <v>70</v>
      </c>
      <c r="E27" s="117">
        <f>'4A. melléklet'!E27+'4B. melléklet'!E27</f>
        <v>6</v>
      </c>
    </row>
    <row r="28" spans="1:5">
      <c r="A28" s="101" t="s">
        <v>142</v>
      </c>
      <c r="B28" s="169" t="s">
        <v>143</v>
      </c>
      <c r="C28" s="145">
        <f>'4A. melléklet'!C28+'4B. melléklet'!C28</f>
        <v>1360</v>
      </c>
      <c r="D28" s="25">
        <f>'4A. melléklet'!D28+'4B. melléklet'!D28</f>
        <v>1437</v>
      </c>
      <c r="E28" s="117">
        <f>'4A. melléklet'!E28+'4B. melléklet'!E28</f>
        <v>1319</v>
      </c>
    </row>
    <row r="29" spans="1:5">
      <c r="A29" s="101" t="s">
        <v>144</v>
      </c>
      <c r="B29" s="169" t="s">
        <v>145</v>
      </c>
      <c r="C29" s="145">
        <f>'4A. melléklet'!C29+'4B. melléklet'!C29</f>
        <v>0</v>
      </c>
      <c r="D29" s="25">
        <f>'4A. melléklet'!D29+'4B. melléklet'!D29</f>
        <v>0</v>
      </c>
      <c r="E29" s="117">
        <f>'4A. melléklet'!E29+'4B. melléklet'!E29</f>
        <v>0</v>
      </c>
    </row>
    <row r="30" spans="1:5">
      <c r="A30" s="102" t="s">
        <v>408</v>
      </c>
      <c r="B30" s="170" t="s">
        <v>146</v>
      </c>
      <c r="C30" s="145">
        <f>'4A. melléklet'!C30+'4B. melléklet'!C30</f>
        <v>1550</v>
      </c>
      <c r="D30" s="25">
        <f>'4A. melléklet'!D30+'4B. melléklet'!D30</f>
        <v>1507</v>
      </c>
      <c r="E30" s="117">
        <f>'4A. melléklet'!E30+'4B. melléklet'!E30</f>
        <v>1325</v>
      </c>
    </row>
    <row r="31" spans="1:5">
      <c r="A31" s="101" t="s">
        <v>147</v>
      </c>
      <c r="B31" s="169" t="s">
        <v>148</v>
      </c>
      <c r="C31" s="145">
        <f>'4A. melléklet'!C31+'4B. melléklet'!C31</f>
        <v>0</v>
      </c>
      <c r="D31" s="25">
        <f>'4A. melléklet'!D31+'4B. melléklet'!D31</f>
        <v>20</v>
      </c>
      <c r="E31" s="117">
        <f>'4A. melléklet'!E31+'4B. melléklet'!E31</f>
        <v>20</v>
      </c>
    </row>
    <row r="32" spans="1:5">
      <c r="A32" s="101" t="s">
        <v>149</v>
      </c>
      <c r="B32" s="169" t="s">
        <v>150</v>
      </c>
      <c r="C32" s="145">
        <f>'4A. melléklet'!C32+'4B. melléklet'!C32</f>
        <v>405</v>
      </c>
      <c r="D32" s="25">
        <f>'4A. melléklet'!D32+'4B. melléklet'!D32</f>
        <v>333</v>
      </c>
      <c r="E32" s="117">
        <f>'4A. melléklet'!E32+'4B. melléklet'!E32</f>
        <v>269</v>
      </c>
    </row>
    <row r="33" spans="1:5" ht="15" customHeight="1">
      <c r="A33" s="102" t="s">
        <v>546</v>
      </c>
      <c r="B33" s="170" t="s">
        <v>151</v>
      </c>
      <c r="C33" s="145">
        <f>'4A. melléklet'!C33+'4B. melléklet'!C33</f>
        <v>405</v>
      </c>
      <c r="D33" s="25">
        <f>'4A. melléklet'!D33+'4B. melléklet'!D33</f>
        <v>353</v>
      </c>
      <c r="E33" s="117">
        <f>'4A. melléklet'!E33+'4B. melléklet'!E33</f>
        <v>289</v>
      </c>
    </row>
    <row r="34" spans="1:5">
      <c r="A34" s="101" t="s">
        <v>152</v>
      </c>
      <c r="B34" s="169" t="s">
        <v>153</v>
      </c>
      <c r="C34" s="145">
        <f>'4A. melléklet'!C34+'4B. melléklet'!C34</f>
        <v>4928</v>
      </c>
      <c r="D34" s="25">
        <f>'4A. melléklet'!D34+'4B. melléklet'!D34</f>
        <v>4567</v>
      </c>
      <c r="E34" s="117">
        <f>'4A. melléklet'!E34+'4B. melléklet'!E34</f>
        <v>4524</v>
      </c>
    </row>
    <row r="35" spans="1:5">
      <c r="A35" s="101" t="s">
        <v>154</v>
      </c>
      <c r="B35" s="169" t="s">
        <v>155</v>
      </c>
      <c r="C35" s="145">
        <f>'4A. melléklet'!C35+'4B. melléklet'!C35</f>
        <v>4100</v>
      </c>
      <c r="D35" s="25">
        <f>'4A. melléklet'!D35+'4B. melléklet'!D35</f>
        <v>4475</v>
      </c>
      <c r="E35" s="117">
        <f>'4A. melléklet'!E35+'4B. melléklet'!E35</f>
        <v>4475</v>
      </c>
    </row>
    <row r="36" spans="1:5">
      <c r="A36" s="101" t="s">
        <v>517</v>
      </c>
      <c r="B36" s="169" t="s">
        <v>156</v>
      </c>
      <c r="C36" s="145">
        <f>'4A. melléklet'!C36+'4B. melléklet'!C36</f>
        <v>0</v>
      </c>
      <c r="D36" s="25">
        <f>'4A. melléklet'!D36+'4B. melléklet'!D36</f>
        <v>109</v>
      </c>
      <c r="E36" s="117">
        <f>'4A. melléklet'!E36+'4B. melléklet'!E36</f>
        <v>109</v>
      </c>
    </row>
    <row r="37" spans="1:5">
      <c r="A37" s="101" t="s">
        <v>157</v>
      </c>
      <c r="B37" s="169" t="s">
        <v>158</v>
      </c>
      <c r="C37" s="145">
        <f>'4A. melléklet'!C37+'4B. melléklet'!C37</f>
        <v>450</v>
      </c>
      <c r="D37" s="25">
        <f>'4A. melléklet'!D37+'4B. melléklet'!D37</f>
        <v>319</v>
      </c>
      <c r="E37" s="117">
        <f>'4A. melléklet'!E37+'4B. melléklet'!E37</f>
        <v>281</v>
      </c>
    </row>
    <row r="38" spans="1:5">
      <c r="A38" s="156" t="s">
        <v>518</v>
      </c>
      <c r="B38" s="169" t="s">
        <v>159</v>
      </c>
      <c r="C38" s="145">
        <f>'4A. melléklet'!C38+'4B. melléklet'!C38</f>
        <v>0</v>
      </c>
      <c r="D38" s="25">
        <f>'4A. melléklet'!D38+'4B. melléklet'!D38</f>
        <v>649</v>
      </c>
      <c r="E38" s="117">
        <f>'4A. melléklet'!E38+'4B. melléklet'!E38</f>
        <v>649</v>
      </c>
    </row>
    <row r="39" spans="1:5">
      <c r="A39" s="154" t="s">
        <v>160</v>
      </c>
      <c r="B39" s="169" t="s">
        <v>161</v>
      </c>
      <c r="C39" s="145">
        <f>'4A. melléklet'!C39+'4B. melléklet'!C39</f>
        <v>0</v>
      </c>
      <c r="D39" s="25">
        <f>'4A. melléklet'!D39+'4B. melléklet'!D39</f>
        <v>102</v>
      </c>
      <c r="E39" s="117">
        <f>'4A. melléklet'!E39+'4B. melléklet'!E39</f>
        <v>102</v>
      </c>
    </row>
    <row r="40" spans="1:5">
      <c r="A40" s="101" t="s">
        <v>519</v>
      </c>
      <c r="B40" s="169" t="s">
        <v>162</v>
      </c>
      <c r="C40" s="145">
        <f>'4A. melléklet'!C40+'4B. melléklet'!C40</f>
        <v>4526</v>
      </c>
      <c r="D40" s="25">
        <f>'4A. melléklet'!D40+'4B. melléklet'!D40</f>
        <v>2798</v>
      </c>
      <c r="E40" s="117">
        <f>'4A. melléklet'!E40+'4B. melléklet'!E40</f>
        <v>2798</v>
      </c>
    </row>
    <row r="41" spans="1:5">
      <c r="A41" s="102" t="s">
        <v>409</v>
      </c>
      <c r="B41" s="170" t="s">
        <v>163</v>
      </c>
      <c r="C41" s="145">
        <f>'4A. melléklet'!C41+'4B. melléklet'!C41</f>
        <v>14004</v>
      </c>
      <c r="D41" s="25">
        <f>'4A. melléklet'!D41+'4B. melléklet'!D41</f>
        <v>13019</v>
      </c>
      <c r="E41" s="117">
        <f>'4A. melléklet'!E41+'4B. melléklet'!E41</f>
        <v>12938</v>
      </c>
    </row>
    <row r="42" spans="1:5">
      <c r="A42" s="101" t="s">
        <v>164</v>
      </c>
      <c r="B42" s="169" t="s">
        <v>165</v>
      </c>
      <c r="C42" s="145">
        <f>'4A. melléklet'!C42+'4B. melléklet'!C42</f>
        <v>0</v>
      </c>
      <c r="D42" s="25">
        <f>'4A. melléklet'!D42+'4B. melléklet'!D42</f>
        <v>0</v>
      </c>
      <c r="E42" s="117">
        <f>'4A. melléklet'!E42+'4B. melléklet'!E42</f>
        <v>0</v>
      </c>
    </row>
    <row r="43" spans="1:5">
      <c r="A43" s="101" t="s">
        <v>166</v>
      </c>
      <c r="B43" s="169" t="s">
        <v>167</v>
      </c>
      <c r="C43" s="145">
        <f>'4A. melléklet'!C43+'4B. melléklet'!C43</f>
        <v>0</v>
      </c>
      <c r="D43" s="25">
        <f>'4A. melléklet'!D43+'4B. melléklet'!D43</f>
        <v>482</v>
      </c>
      <c r="E43" s="117">
        <f>'4A. melléklet'!E43+'4B. melléklet'!E43</f>
        <v>482</v>
      </c>
    </row>
    <row r="44" spans="1:5">
      <c r="A44" s="102" t="s">
        <v>410</v>
      </c>
      <c r="B44" s="170" t="s">
        <v>168</v>
      </c>
      <c r="C44" s="145">
        <f>'4A. melléklet'!C44+'4B. melléklet'!C44</f>
        <v>0</v>
      </c>
      <c r="D44" s="25">
        <f>'4A. melléklet'!D44+'4B. melléklet'!D44</f>
        <v>482</v>
      </c>
      <c r="E44" s="117">
        <f>'4A. melléklet'!E44+'4B. melléklet'!E44</f>
        <v>482</v>
      </c>
    </row>
    <row r="45" spans="1:5">
      <c r="A45" s="101" t="s">
        <v>169</v>
      </c>
      <c r="B45" s="169" t="s">
        <v>170</v>
      </c>
      <c r="C45" s="145">
        <f>'4A. melléklet'!C45+'4B. melléklet'!C45</f>
        <v>3181</v>
      </c>
      <c r="D45" s="25">
        <f>'4A. melléklet'!D45+'4B. melléklet'!D45</f>
        <v>3532</v>
      </c>
      <c r="E45" s="117">
        <f>'4A. melléklet'!E45+'4B. melléklet'!E45</f>
        <v>3417</v>
      </c>
    </row>
    <row r="46" spans="1:5">
      <c r="A46" s="101" t="s">
        <v>171</v>
      </c>
      <c r="B46" s="169" t="s">
        <v>172</v>
      </c>
      <c r="C46" s="145">
        <f>'4A. melléklet'!C46+'4B. melléklet'!C46</f>
        <v>480</v>
      </c>
      <c r="D46" s="25">
        <f>'4A. melléklet'!D46+'4B. melléklet'!D46</f>
        <v>0</v>
      </c>
      <c r="E46" s="117">
        <f>'4A. melléklet'!E46+'4B. melléklet'!E46</f>
        <v>0</v>
      </c>
    </row>
    <row r="47" spans="1:5">
      <c r="A47" s="101" t="s">
        <v>520</v>
      </c>
      <c r="B47" s="169" t="s">
        <v>173</v>
      </c>
      <c r="C47" s="145">
        <f>'4A. melléklet'!C47+'4B. melléklet'!C47</f>
        <v>0</v>
      </c>
      <c r="D47" s="25">
        <f>'4A. melléklet'!D47+'4B. melléklet'!D47</f>
        <v>1</v>
      </c>
      <c r="E47" s="117">
        <f>'4A. melléklet'!E47+'4B. melléklet'!E47</f>
        <v>1</v>
      </c>
    </row>
    <row r="48" spans="1:5">
      <c r="A48" s="101" t="s">
        <v>521</v>
      </c>
      <c r="B48" s="169" t="s">
        <v>174</v>
      </c>
      <c r="C48" s="145">
        <f>'4A. melléklet'!C48+'4B. melléklet'!C48</f>
        <v>0</v>
      </c>
      <c r="D48" s="25">
        <f>'4A. melléklet'!D48+'4B. melléklet'!D48</f>
        <v>0</v>
      </c>
      <c r="E48" s="117">
        <f>'4A. melléklet'!E48+'4B. melléklet'!E48</f>
        <v>0</v>
      </c>
    </row>
    <row r="49" spans="1:5">
      <c r="A49" s="101" t="s">
        <v>175</v>
      </c>
      <c r="B49" s="169" t="s">
        <v>176</v>
      </c>
      <c r="C49" s="145">
        <f>'4A. melléklet'!C49+'4B. melléklet'!C49</f>
        <v>200</v>
      </c>
      <c r="D49" s="25">
        <f>'4A. melléklet'!D49+'4B. melléklet'!D49</f>
        <v>0</v>
      </c>
      <c r="E49" s="117">
        <f>'4A. melléklet'!E49+'4B. melléklet'!E49</f>
        <v>0</v>
      </c>
    </row>
    <row r="50" spans="1:5">
      <c r="A50" s="102" t="s">
        <v>411</v>
      </c>
      <c r="B50" s="170" t="s">
        <v>177</v>
      </c>
      <c r="C50" s="145">
        <f>'4A. melléklet'!C50+'4B. melléklet'!C50</f>
        <v>3861</v>
      </c>
      <c r="D50" s="25">
        <f>'4A. melléklet'!D50+'4B. melléklet'!D50</f>
        <v>3533</v>
      </c>
      <c r="E50" s="117">
        <f>'4A. melléklet'!E50+'4B. melléklet'!E50</f>
        <v>3418</v>
      </c>
    </row>
    <row r="51" spans="1:5">
      <c r="A51" s="103" t="s">
        <v>412</v>
      </c>
      <c r="B51" s="171" t="s">
        <v>178</v>
      </c>
      <c r="C51" s="118">
        <f>'4A. melléklet'!C51+'4B. melléklet'!C51</f>
        <v>19820</v>
      </c>
      <c r="D51" s="98">
        <f>'4A. melléklet'!D51+'4B. melléklet'!D51</f>
        <v>18894</v>
      </c>
      <c r="E51" s="119">
        <f>'4A. melléklet'!E51+'4B. melléklet'!E51</f>
        <v>18452</v>
      </c>
    </row>
    <row r="52" spans="1:5">
      <c r="A52" s="139" t="s">
        <v>179</v>
      </c>
      <c r="B52" s="169" t="s">
        <v>180</v>
      </c>
      <c r="C52" s="145">
        <f>'4A. melléklet'!C52+'4B. melléklet'!C52</f>
        <v>0</v>
      </c>
      <c r="D52" s="25">
        <f>'4A. melléklet'!D52+'4B. melléklet'!D52</f>
        <v>0</v>
      </c>
      <c r="E52" s="117">
        <f>'4A. melléklet'!E52+'4B. melléklet'!E52</f>
        <v>0</v>
      </c>
    </row>
    <row r="53" spans="1:5">
      <c r="A53" s="139" t="s">
        <v>413</v>
      </c>
      <c r="B53" s="169" t="s">
        <v>181</v>
      </c>
      <c r="C53" s="145">
        <f>'4A. melléklet'!C53+'4B. melléklet'!C53</f>
        <v>0</v>
      </c>
      <c r="D53" s="25">
        <f>'4A. melléklet'!D53+'4B. melléklet'!D53</f>
        <v>119</v>
      </c>
      <c r="E53" s="117">
        <f>'4A. melléklet'!E53+'4B. melléklet'!E53</f>
        <v>119</v>
      </c>
    </row>
    <row r="54" spans="1:5">
      <c r="A54" s="157" t="s">
        <v>522</v>
      </c>
      <c r="B54" s="169" t="s">
        <v>182</v>
      </c>
      <c r="C54" s="145">
        <f>'4A. melléklet'!C54+'4B. melléklet'!C54</f>
        <v>0</v>
      </c>
      <c r="D54" s="25">
        <f>'4A. melléklet'!D54+'4B. melléklet'!D54</f>
        <v>0</v>
      </c>
      <c r="E54" s="117">
        <f>'4A. melléklet'!E54+'4B. melléklet'!E54</f>
        <v>0</v>
      </c>
    </row>
    <row r="55" spans="1:5">
      <c r="A55" s="157" t="s">
        <v>523</v>
      </c>
      <c r="B55" s="169" t="s">
        <v>183</v>
      </c>
      <c r="C55" s="145">
        <f>'4A. melléklet'!C55+'4B. melléklet'!C55</f>
        <v>47</v>
      </c>
      <c r="D55" s="25">
        <f>'4A. melléklet'!D55+'4B. melléklet'!D55</f>
        <v>23</v>
      </c>
      <c r="E55" s="117">
        <f>'4A. melléklet'!E55+'4B. melléklet'!E55</f>
        <v>23</v>
      </c>
    </row>
    <row r="56" spans="1:5">
      <c r="A56" s="157" t="s">
        <v>524</v>
      </c>
      <c r="B56" s="169" t="s">
        <v>184</v>
      </c>
      <c r="C56" s="145">
        <f>'4A. melléklet'!C56+'4B. melléklet'!C56</f>
        <v>274</v>
      </c>
      <c r="D56" s="25">
        <f>'4A. melléklet'!D56+'4B. melléklet'!D56</f>
        <v>411</v>
      </c>
      <c r="E56" s="117">
        <f>'4A. melléklet'!E56+'4B. melléklet'!E56</f>
        <v>411</v>
      </c>
    </row>
    <row r="57" spans="1:5">
      <c r="A57" s="139" t="s">
        <v>525</v>
      </c>
      <c r="B57" s="169" t="s">
        <v>185</v>
      </c>
      <c r="C57" s="145">
        <f>'4A. melléklet'!C57+'4B. melléklet'!C57</f>
        <v>97</v>
      </c>
      <c r="D57" s="25">
        <f>'4A. melléklet'!D57+'4B. melléklet'!D57</f>
        <v>285</v>
      </c>
      <c r="E57" s="117">
        <f>'4A. melléklet'!E57+'4B. melléklet'!E57</f>
        <v>285</v>
      </c>
    </row>
    <row r="58" spans="1:5">
      <c r="A58" s="139" t="s">
        <v>526</v>
      </c>
      <c r="B58" s="169" t="s">
        <v>186</v>
      </c>
      <c r="C58" s="145">
        <f>'4A. melléklet'!C58+'4B. melléklet'!C58</f>
        <v>3525</v>
      </c>
      <c r="D58" s="25">
        <f>'4A. melléklet'!D58+'4B. melléklet'!D58</f>
        <v>0</v>
      </c>
      <c r="E58" s="117">
        <f>'4A. melléklet'!E58+'4B. melléklet'!E58</f>
        <v>0</v>
      </c>
    </row>
    <row r="59" spans="1:5">
      <c r="A59" s="139" t="s">
        <v>527</v>
      </c>
      <c r="B59" s="169" t="s">
        <v>187</v>
      </c>
      <c r="C59" s="145">
        <f>'4A. melléklet'!C59+'4B. melléklet'!C59</f>
        <v>154</v>
      </c>
      <c r="D59" s="25">
        <f>'4A. melléklet'!D59+'4B. melléklet'!D59</f>
        <v>4889</v>
      </c>
      <c r="E59" s="117">
        <f>'4A. melléklet'!E59+'4B. melléklet'!E59</f>
        <v>4889</v>
      </c>
    </row>
    <row r="60" spans="1:5">
      <c r="A60" s="158" t="s">
        <v>442</v>
      </c>
      <c r="B60" s="171" t="s">
        <v>188</v>
      </c>
      <c r="C60" s="118">
        <f>'4A. melléklet'!C60+'4B. melléklet'!C60</f>
        <v>4097</v>
      </c>
      <c r="D60" s="98">
        <f>'4A. melléklet'!D60+'4B. melléklet'!D60</f>
        <v>5727</v>
      </c>
      <c r="E60" s="119">
        <f>'4A. melléklet'!E60+'4B. melléklet'!E60</f>
        <v>5727</v>
      </c>
    </row>
    <row r="61" spans="1:5">
      <c r="A61" s="159" t="s">
        <v>528</v>
      </c>
      <c r="B61" s="169" t="s">
        <v>189</v>
      </c>
      <c r="C61" s="145">
        <f>'4A. melléklet'!C61+'4B. melléklet'!C61</f>
        <v>0</v>
      </c>
      <c r="D61" s="25">
        <f>'4A. melléklet'!D61+'4B. melléklet'!D61</f>
        <v>0</v>
      </c>
      <c r="E61" s="117">
        <f>'4A. melléklet'!E61+'4B. melléklet'!E61</f>
        <v>0</v>
      </c>
    </row>
    <row r="62" spans="1:5">
      <c r="A62" s="159" t="s">
        <v>190</v>
      </c>
      <c r="B62" s="169" t="s">
        <v>191</v>
      </c>
      <c r="C62" s="145">
        <f>'4A. melléklet'!C62+'4B. melléklet'!C62</f>
        <v>0</v>
      </c>
      <c r="D62" s="25">
        <f>'4A. melléklet'!D62+'4B. melléklet'!D62</f>
        <v>1933</v>
      </c>
      <c r="E62" s="117">
        <f>'4A. melléklet'!E62+'4B. melléklet'!E62</f>
        <v>1933</v>
      </c>
    </row>
    <row r="63" spans="1:5">
      <c r="A63" s="159" t="s">
        <v>192</v>
      </c>
      <c r="B63" s="169" t="s">
        <v>193</v>
      </c>
      <c r="C63" s="145">
        <f>'4A. melléklet'!C63+'4B. melléklet'!C63</f>
        <v>0</v>
      </c>
      <c r="D63" s="25">
        <f>'4A. melléklet'!D63+'4B. melléklet'!D63</f>
        <v>0</v>
      </c>
      <c r="E63" s="117">
        <f>'4A. melléklet'!E63+'4B. melléklet'!E63</f>
        <v>0</v>
      </c>
    </row>
    <row r="64" spans="1:5">
      <c r="A64" s="159" t="s">
        <v>443</v>
      </c>
      <c r="B64" s="169" t="s">
        <v>194</v>
      </c>
      <c r="C64" s="145">
        <f>'4A. melléklet'!C64+'4B. melléklet'!C64</f>
        <v>0</v>
      </c>
      <c r="D64" s="25">
        <f>'4A. melléklet'!D64+'4B. melléklet'!D64</f>
        <v>0</v>
      </c>
      <c r="E64" s="117">
        <f>'4A. melléklet'!E64+'4B. melléklet'!E64</f>
        <v>0</v>
      </c>
    </row>
    <row r="65" spans="1:5">
      <c r="A65" s="159" t="s">
        <v>529</v>
      </c>
      <c r="B65" s="169" t="s">
        <v>195</v>
      </c>
      <c r="C65" s="145">
        <f>'4A. melléklet'!C65+'4B. melléklet'!C65</f>
        <v>0</v>
      </c>
      <c r="D65" s="25">
        <f>'4A. melléklet'!D65+'4B. melléklet'!D65</f>
        <v>0</v>
      </c>
      <c r="E65" s="117">
        <f>'4A. melléklet'!E65+'4B. melléklet'!E65</f>
        <v>0</v>
      </c>
    </row>
    <row r="66" spans="1:5">
      <c r="A66" s="159" t="s">
        <v>492</v>
      </c>
      <c r="B66" s="169" t="s">
        <v>196</v>
      </c>
      <c r="C66" s="145">
        <f>'4A. melléklet'!C66+'4B. melléklet'!C66</f>
        <v>2028</v>
      </c>
      <c r="D66" s="25">
        <f>'4A. melléklet'!D66+'4B. melléklet'!D66</f>
        <v>3110</v>
      </c>
      <c r="E66" s="117">
        <f>'4A. melléklet'!E66+'4B. melléklet'!E66</f>
        <v>3110</v>
      </c>
    </row>
    <row r="67" spans="1:5">
      <c r="A67" s="159" t="s">
        <v>530</v>
      </c>
      <c r="B67" s="169" t="s">
        <v>197</v>
      </c>
      <c r="C67" s="145">
        <f>'4A. melléklet'!C67+'4B. melléklet'!C67</f>
        <v>0</v>
      </c>
      <c r="D67" s="25">
        <f>'4A. melléklet'!D67+'4B. melléklet'!D67</f>
        <v>0</v>
      </c>
      <c r="E67" s="117">
        <f>'4A. melléklet'!E67+'4B. melléklet'!E67</f>
        <v>0</v>
      </c>
    </row>
    <row r="68" spans="1:5">
      <c r="A68" s="159" t="s">
        <v>531</v>
      </c>
      <c r="B68" s="169" t="s">
        <v>198</v>
      </c>
      <c r="C68" s="145">
        <f>'4A. melléklet'!C68+'4B. melléklet'!C68</f>
        <v>0</v>
      </c>
      <c r="D68" s="25">
        <f>'4A. melléklet'!D68+'4B. melléklet'!D68</f>
        <v>0</v>
      </c>
      <c r="E68" s="117">
        <f>'4A. melléklet'!E68+'4B. melléklet'!E68</f>
        <v>0</v>
      </c>
    </row>
    <row r="69" spans="1:5">
      <c r="A69" s="159" t="s">
        <v>199</v>
      </c>
      <c r="B69" s="169" t="s">
        <v>200</v>
      </c>
      <c r="C69" s="145">
        <f>'4A. melléklet'!C69+'4B. melléklet'!C69</f>
        <v>0</v>
      </c>
      <c r="D69" s="25">
        <f>'4A. melléklet'!D69+'4B. melléklet'!D69</f>
        <v>0</v>
      </c>
      <c r="E69" s="117">
        <f>'4A. melléklet'!E69+'4B. melléklet'!E69</f>
        <v>0</v>
      </c>
    </row>
    <row r="70" spans="1:5">
      <c r="A70" s="160" t="s">
        <v>201</v>
      </c>
      <c r="B70" s="169" t="s">
        <v>202</v>
      </c>
      <c r="C70" s="145">
        <f>'4A. melléklet'!C70+'4B. melléklet'!C70</f>
        <v>0</v>
      </c>
      <c r="D70" s="25">
        <f>'4A. melléklet'!D70+'4B. melléklet'!D70</f>
        <v>0</v>
      </c>
      <c r="E70" s="117">
        <f>'4A. melléklet'!E70+'4B. melléklet'!E70</f>
        <v>0</v>
      </c>
    </row>
    <row r="71" spans="1:5">
      <c r="A71" s="159" t="s">
        <v>532</v>
      </c>
      <c r="B71" s="169" t="s">
        <v>203</v>
      </c>
      <c r="C71" s="145">
        <f>'4A. melléklet'!C71+'4B. melléklet'!C71</f>
        <v>150</v>
      </c>
      <c r="D71" s="25">
        <f>'4A. melléklet'!D71+'4B. melléklet'!D71</f>
        <v>1870</v>
      </c>
      <c r="E71" s="117">
        <f>'4A. melléklet'!E71+'4B. melléklet'!E71</f>
        <v>1870</v>
      </c>
    </row>
    <row r="72" spans="1:5">
      <c r="A72" s="160" t="s">
        <v>686</v>
      </c>
      <c r="B72" s="169" t="s">
        <v>204</v>
      </c>
      <c r="C72" s="145">
        <f>'4A. melléklet'!C72+'4B. melléklet'!C72</f>
        <v>0</v>
      </c>
      <c r="D72" s="25">
        <f>'4A. melléklet'!D72+'4B. melléklet'!D72</f>
        <v>0</v>
      </c>
      <c r="E72" s="117">
        <f>'4A. melléklet'!E72+'4B. melléklet'!E72</f>
        <v>0</v>
      </c>
    </row>
    <row r="73" spans="1:5">
      <c r="A73" s="160" t="s">
        <v>687</v>
      </c>
      <c r="B73" s="169" t="s">
        <v>204</v>
      </c>
      <c r="C73" s="145">
        <f>'4A. melléklet'!C73+'4B. melléklet'!C73</f>
        <v>4190</v>
      </c>
      <c r="D73" s="25">
        <f>'4A. melléklet'!D73+'4B. melléklet'!D73</f>
        <v>8653</v>
      </c>
      <c r="E73" s="117">
        <f>'4A. melléklet'!E73+'4B. melléklet'!E73</f>
        <v>0</v>
      </c>
    </row>
    <row r="74" spans="1:5">
      <c r="A74" s="158" t="s">
        <v>495</v>
      </c>
      <c r="B74" s="171" t="s">
        <v>205</v>
      </c>
      <c r="C74" s="118">
        <f>'4A. melléklet'!C74+'4B. melléklet'!C74</f>
        <v>6368</v>
      </c>
      <c r="D74" s="98">
        <f>'4A. melléklet'!D74+'4B. melléklet'!D74</f>
        <v>15566</v>
      </c>
      <c r="E74" s="119">
        <f>'4A. melléklet'!E74+'4B. melléklet'!E74</f>
        <v>6913</v>
      </c>
    </row>
    <row r="75" spans="1:5" ht="15.75">
      <c r="A75" s="161" t="s">
        <v>654</v>
      </c>
      <c r="B75" s="172"/>
      <c r="C75" s="417">
        <f>C74+C60+C51+C25+C26</f>
        <v>54181</v>
      </c>
      <c r="D75" s="72">
        <f>D74+D60+D51+D25+D26</f>
        <v>68831</v>
      </c>
      <c r="E75" s="106">
        <f>E74+E60+E51+E25+E26</f>
        <v>59680</v>
      </c>
    </row>
    <row r="76" spans="1:5">
      <c r="A76" s="162" t="s">
        <v>206</v>
      </c>
      <c r="B76" s="169" t="s">
        <v>207</v>
      </c>
      <c r="C76" s="145">
        <f>'4A. melléklet'!C76+'4B. melléklet'!C76</f>
        <v>0</v>
      </c>
      <c r="D76" s="25">
        <f>'4A. melléklet'!D76+'4B. melléklet'!D76</f>
        <v>0</v>
      </c>
      <c r="E76" s="117">
        <f>'4A. melléklet'!E76+'4B. melléklet'!E76</f>
        <v>0</v>
      </c>
    </row>
    <row r="77" spans="1:5">
      <c r="A77" s="162" t="s">
        <v>533</v>
      </c>
      <c r="B77" s="169" t="s">
        <v>208</v>
      </c>
      <c r="C77" s="145">
        <f>'4A. melléklet'!C77+'4B. melléklet'!C77</f>
        <v>1880</v>
      </c>
      <c r="D77" s="25">
        <f>'4A. melléklet'!D77+'4B. melléklet'!D77</f>
        <v>780</v>
      </c>
      <c r="E77" s="117">
        <f>'4A. melléklet'!E77+'4B. melléklet'!E77</f>
        <v>780</v>
      </c>
    </row>
    <row r="78" spans="1:5">
      <c r="A78" s="162" t="s">
        <v>209</v>
      </c>
      <c r="B78" s="169" t="s">
        <v>210</v>
      </c>
      <c r="C78" s="145">
        <f>'4A. melléklet'!C78+'4B. melléklet'!C78</f>
        <v>0</v>
      </c>
      <c r="D78" s="25">
        <f>'4A. melléklet'!D78+'4B. melléklet'!D78</f>
        <v>240</v>
      </c>
      <c r="E78" s="117">
        <f>'4A. melléklet'!E78+'4B. melléklet'!E78</f>
        <v>240</v>
      </c>
    </row>
    <row r="79" spans="1:5">
      <c r="A79" s="162" t="s">
        <v>211</v>
      </c>
      <c r="B79" s="169" t="s">
        <v>212</v>
      </c>
      <c r="C79" s="145">
        <f>'4A. melléklet'!C79+'4B. melléklet'!C79</f>
        <v>480</v>
      </c>
      <c r="D79" s="25">
        <f>'4A. melléklet'!D79+'4B. melléklet'!D79</f>
        <v>581</v>
      </c>
      <c r="E79" s="117">
        <f>'4A. melléklet'!E79+'4B. melléklet'!E79</f>
        <v>581</v>
      </c>
    </row>
    <row r="80" spans="1:5">
      <c r="A80" s="154" t="s">
        <v>213</v>
      </c>
      <c r="B80" s="169" t="s">
        <v>214</v>
      </c>
      <c r="C80" s="145">
        <f>'4A. melléklet'!C80+'4B. melléklet'!C80</f>
        <v>0</v>
      </c>
      <c r="D80" s="25">
        <f>'4A. melléklet'!D80+'4B. melléklet'!D80</f>
        <v>0</v>
      </c>
      <c r="E80" s="117">
        <f>'4A. melléklet'!E80+'4B. melléklet'!E80</f>
        <v>0</v>
      </c>
    </row>
    <row r="81" spans="1:5">
      <c r="A81" s="154" t="s">
        <v>215</v>
      </c>
      <c r="B81" s="169" t="s">
        <v>216</v>
      </c>
      <c r="C81" s="145">
        <f>'4A. melléklet'!C81+'4B. melléklet'!C81</f>
        <v>0</v>
      </c>
      <c r="D81" s="25">
        <f>'4A. melléklet'!D81+'4B. melléklet'!D81</f>
        <v>0</v>
      </c>
      <c r="E81" s="117">
        <f>'4A. melléklet'!E81+'4B. melléklet'!E81</f>
        <v>0</v>
      </c>
    </row>
    <row r="82" spans="1:5">
      <c r="A82" s="154" t="s">
        <v>217</v>
      </c>
      <c r="B82" s="169" t="s">
        <v>218</v>
      </c>
      <c r="C82" s="145">
        <f>'4A. melléklet'!C82+'4B. melléklet'!C82</f>
        <v>640</v>
      </c>
      <c r="D82" s="25">
        <f>'4A. melléklet'!D82+'4B. melléklet'!D82</f>
        <v>390</v>
      </c>
      <c r="E82" s="117">
        <f>'4A. melléklet'!E82+'4B. melléklet'!E82</f>
        <v>390</v>
      </c>
    </row>
    <row r="83" spans="1:5">
      <c r="A83" s="163" t="s">
        <v>497</v>
      </c>
      <c r="B83" s="171" t="s">
        <v>219</v>
      </c>
      <c r="C83" s="118">
        <f>'4A. melléklet'!C83+'4B. melléklet'!C83</f>
        <v>3000</v>
      </c>
      <c r="D83" s="98">
        <f>'4A. melléklet'!D83+'4B. melléklet'!D83</f>
        <v>1991</v>
      </c>
      <c r="E83" s="119">
        <f>'4A. melléklet'!E83+'4B. melléklet'!E83</f>
        <v>1991</v>
      </c>
    </row>
    <row r="84" spans="1:5">
      <c r="A84" s="139" t="s">
        <v>220</v>
      </c>
      <c r="B84" s="169" t="s">
        <v>221</v>
      </c>
      <c r="C84" s="145">
        <f>'4A. melléklet'!C84+'4B. melléklet'!C84</f>
        <v>0</v>
      </c>
      <c r="D84" s="25">
        <f>'4A. melléklet'!D84+'4B. melléklet'!D84</f>
        <v>0</v>
      </c>
      <c r="E84" s="117">
        <f>'4A. melléklet'!E84+'4B. melléklet'!E84</f>
        <v>0</v>
      </c>
    </row>
    <row r="85" spans="1:5">
      <c r="A85" s="139" t="s">
        <v>222</v>
      </c>
      <c r="B85" s="169" t="s">
        <v>223</v>
      </c>
      <c r="C85" s="145">
        <f>'4A. melléklet'!C85+'4B. melléklet'!C85</f>
        <v>0</v>
      </c>
      <c r="D85" s="25">
        <f>'4A. melléklet'!D85+'4B. melléklet'!D85</f>
        <v>0</v>
      </c>
      <c r="E85" s="117">
        <f>'4A. melléklet'!E85+'4B. melléklet'!E85</f>
        <v>0</v>
      </c>
    </row>
    <row r="86" spans="1:5">
      <c r="A86" s="139" t="s">
        <v>224</v>
      </c>
      <c r="B86" s="169" t="s">
        <v>225</v>
      </c>
      <c r="C86" s="145">
        <f>'4A. melléklet'!C86+'4B. melléklet'!C86</f>
        <v>0</v>
      </c>
      <c r="D86" s="25">
        <f>'4A. melléklet'!D86+'4B. melléklet'!D86</f>
        <v>0</v>
      </c>
      <c r="E86" s="117">
        <f>'4A. melléklet'!E86+'4B. melléklet'!E86</f>
        <v>0</v>
      </c>
    </row>
    <row r="87" spans="1:5">
      <c r="A87" s="139" t="s">
        <v>226</v>
      </c>
      <c r="B87" s="169" t="s">
        <v>227</v>
      </c>
      <c r="C87" s="145">
        <f>'4A. melléklet'!C87+'4B. melléklet'!C87</f>
        <v>0</v>
      </c>
      <c r="D87" s="25">
        <f>'4A. melléklet'!D87+'4B. melléklet'!D87</f>
        <v>0</v>
      </c>
      <c r="E87" s="117">
        <f>'4A. melléklet'!E87+'4B. melléklet'!E87</f>
        <v>0</v>
      </c>
    </row>
    <row r="88" spans="1:5">
      <c r="A88" s="158" t="s">
        <v>498</v>
      </c>
      <c r="B88" s="171" t="s">
        <v>228</v>
      </c>
      <c r="C88" s="145">
        <f>'4A. melléklet'!C88+'4B. melléklet'!C88</f>
        <v>0</v>
      </c>
      <c r="D88" s="25">
        <f>'4A. melléklet'!D88+'4B. melléklet'!D88</f>
        <v>0</v>
      </c>
      <c r="E88" s="117">
        <f>'4A. melléklet'!E88+'4B. melléklet'!E88</f>
        <v>0</v>
      </c>
    </row>
    <row r="89" spans="1:5">
      <c r="A89" s="139" t="s">
        <v>229</v>
      </c>
      <c r="B89" s="169" t="s">
        <v>230</v>
      </c>
      <c r="C89" s="145">
        <f>'4A. melléklet'!C89+'4B. melléklet'!C89</f>
        <v>0</v>
      </c>
      <c r="D89" s="25">
        <f>'4A. melléklet'!D89+'4B. melléklet'!D89</f>
        <v>0</v>
      </c>
      <c r="E89" s="117">
        <f>'4A. melléklet'!E89+'4B. melléklet'!E89</f>
        <v>0</v>
      </c>
    </row>
    <row r="90" spans="1:5">
      <c r="A90" s="139" t="s">
        <v>534</v>
      </c>
      <c r="B90" s="169" t="s">
        <v>231</v>
      </c>
      <c r="C90" s="145">
        <f>'4A. melléklet'!C90+'4B. melléklet'!C90</f>
        <v>0</v>
      </c>
      <c r="D90" s="25">
        <f>'4A. melléklet'!D90+'4B. melléklet'!D90</f>
        <v>0</v>
      </c>
      <c r="E90" s="117">
        <f>'4A. melléklet'!E90+'4B. melléklet'!E90</f>
        <v>0</v>
      </c>
    </row>
    <row r="91" spans="1:5">
      <c r="A91" s="139" t="s">
        <v>535</v>
      </c>
      <c r="B91" s="169" t="s">
        <v>232</v>
      </c>
      <c r="C91" s="145">
        <f>'4A. melléklet'!C91+'4B. melléklet'!C91</f>
        <v>0</v>
      </c>
      <c r="D91" s="25">
        <f>'4A. melléklet'!D91+'4B. melléklet'!D91</f>
        <v>0</v>
      </c>
      <c r="E91" s="117">
        <f>'4A. melléklet'!E91+'4B. melléklet'!E91</f>
        <v>0</v>
      </c>
    </row>
    <row r="92" spans="1:5">
      <c r="A92" s="139" t="s">
        <v>536</v>
      </c>
      <c r="B92" s="169" t="s">
        <v>233</v>
      </c>
      <c r="C92" s="145">
        <f>'4A. melléklet'!C92+'4B. melléklet'!C92</f>
        <v>0</v>
      </c>
      <c r="D92" s="25">
        <f>'4A. melléklet'!D92+'4B. melléklet'!D92</f>
        <v>0</v>
      </c>
      <c r="E92" s="117">
        <f>'4A. melléklet'!E92+'4B. melléklet'!E92</f>
        <v>0</v>
      </c>
    </row>
    <row r="93" spans="1:5">
      <c r="A93" s="139" t="s">
        <v>537</v>
      </c>
      <c r="B93" s="169" t="s">
        <v>234</v>
      </c>
      <c r="C93" s="145">
        <f>'4A. melléklet'!C93+'4B. melléklet'!C93</f>
        <v>0</v>
      </c>
      <c r="D93" s="25">
        <f>'4A. melléklet'!D93+'4B. melléklet'!D93</f>
        <v>0</v>
      </c>
      <c r="E93" s="117">
        <f>'4A. melléklet'!E93+'4B. melléklet'!E93</f>
        <v>0</v>
      </c>
    </row>
    <row r="94" spans="1:5">
      <c r="A94" s="139" t="s">
        <v>538</v>
      </c>
      <c r="B94" s="169" t="s">
        <v>235</v>
      </c>
      <c r="C94" s="145">
        <f>'4A. melléklet'!C94+'4B. melléklet'!C94</f>
        <v>0</v>
      </c>
      <c r="D94" s="25">
        <f>'4A. melléklet'!D94+'4B. melléklet'!D94</f>
        <v>0</v>
      </c>
      <c r="E94" s="117">
        <f>'4A. melléklet'!E94+'4B. melléklet'!E94</f>
        <v>0</v>
      </c>
    </row>
    <row r="95" spans="1:5">
      <c r="A95" s="139" t="s">
        <v>236</v>
      </c>
      <c r="B95" s="169" t="s">
        <v>237</v>
      </c>
      <c r="C95" s="145">
        <f>'4A. melléklet'!C95+'4B. melléklet'!C95</f>
        <v>0</v>
      </c>
      <c r="D95" s="25">
        <f>'4A. melléklet'!D95+'4B. melléklet'!D95</f>
        <v>0</v>
      </c>
      <c r="E95" s="117">
        <f>'4A. melléklet'!E95+'4B. melléklet'!E95</f>
        <v>0</v>
      </c>
    </row>
    <row r="96" spans="1:5">
      <c r="A96" s="139" t="s">
        <v>539</v>
      </c>
      <c r="B96" s="169" t="s">
        <v>238</v>
      </c>
      <c r="C96" s="145">
        <f>'4A. melléklet'!C96+'4B. melléklet'!C96</f>
        <v>427</v>
      </c>
      <c r="D96" s="25">
        <f>'4A. melléklet'!D96+'4B. melléklet'!D96</f>
        <v>427</v>
      </c>
      <c r="E96" s="117">
        <f>'4A. melléklet'!E96+'4B. melléklet'!E96</f>
        <v>0</v>
      </c>
    </row>
    <row r="97" spans="1:24">
      <c r="A97" s="158" t="s">
        <v>499</v>
      </c>
      <c r="B97" s="171" t="s">
        <v>239</v>
      </c>
      <c r="C97" s="118">
        <f>'4A. melléklet'!C97+'4B. melléklet'!C97</f>
        <v>427</v>
      </c>
      <c r="D97" s="98">
        <f>'4A. melléklet'!D97+'4B. melléklet'!D97</f>
        <v>427</v>
      </c>
      <c r="E97" s="119">
        <f>'4A. melléklet'!E97+'4B. melléklet'!E97</f>
        <v>0</v>
      </c>
    </row>
    <row r="98" spans="1:24" ht="15.75">
      <c r="A98" s="161" t="s">
        <v>653</v>
      </c>
      <c r="B98" s="172"/>
      <c r="C98" s="146">
        <f>'4A. melléklet'!C98+'4B. melléklet'!C98</f>
        <v>3427</v>
      </c>
      <c r="D98" s="72">
        <f>'4A. melléklet'!D98+'4B. melléklet'!D98</f>
        <v>2418</v>
      </c>
      <c r="E98" s="120">
        <f>'4A. melléklet'!E98+'4B. melléklet'!E98</f>
        <v>1991</v>
      </c>
    </row>
    <row r="99" spans="1:24" ht="15.75">
      <c r="A99" s="164" t="s">
        <v>547</v>
      </c>
      <c r="B99" s="173" t="s">
        <v>240</v>
      </c>
      <c r="C99" s="122">
        <f>'4A. melléklet'!C99+'4B. melléklet'!C99</f>
        <v>57608</v>
      </c>
      <c r="D99" s="99">
        <f>'4A. melléklet'!D99+'4B. melléklet'!D99</f>
        <v>71249</v>
      </c>
      <c r="E99" s="123">
        <f>'4A. melléklet'!E99+'4B. melléklet'!E99</f>
        <v>61671</v>
      </c>
    </row>
    <row r="100" spans="1:24">
      <c r="A100" s="139" t="s">
        <v>540</v>
      </c>
      <c r="B100" s="174" t="s">
        <v>241</v>
      </c>
      <c r="C100" s="145">
        <f>'4A. melléklet'!C100+'4B. melléklet'!C100</f>
        <v>0</v>
      </c>
      <c r="D100" s="25">
        <f>'4A. melléklet'!D100+'4B. melléklet'!D100</f>
        <v>0</v>
      </c>
      <c r="E100" s="117">
        <f>'4A. melléklet'!E100+'4B. melléklet'!E100</f>
        <v>0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7"/>
      <c r="X100" s="17"/>
    </row>
    <row r="101" spans="1:24">
      <c r="A101" s="139" t="s">
        <v>244</v>
      </c>
      <c r="B101" s="174" t="s">
        <v>245</v>
      </c>
      <c r="C101" s="145">
        <f>'4A. melléklet'!C101+'4B. melléklet'!C101</f>
        <v>0</v>
      </c>
      <c r="D101" s="25">
        <f>'4A. melléklet'!D101+'4B. melléklet'!D101</f>
        <v>0</v>
      </c>
      <c r="E101" s="117">
        <f>'4A. melléklet'!E101+'4B. melléklet'!E101</f>
        <v>0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7"/>
      <c r="X101" s="17"/>
    </row>
    <row r="102" spans="1:24">
      <c r="A102" s="139" t="s">
        <v>541</v>
      </c>
      <c r="B102" s="174" t="s">
        <v>246</v>
      </c>
      <c r="C102" s="145">
        <f>'4A. melléklet'!C102+'4B. melléklet'!C102</f>
        <v>0</v>
      </c>
      <c r="D102" s="25">
        <f>'4A. melléklet'!D102+'4B. melléklet'!D102</f>
        <v>0</v>
      </c>
      <c r="E102" s="117">
        <f>'4A. melléklet'!E102+'4B. melléklet'!E102</f>
        <v>0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7"/>
      <c r="X102" s="17"/>
    </row>
    <row r="103" spans="1:24">
      <c r="A103" s="140" t="s">
        <v>504</v>
      </c>
      <c r="B103" s="175" t="s">
        <v>248</v>
      </c>
      <c r="C103" s="145">
        <f>'4A. melléklet'!C103+'4B. melléklet'!C103</f>
        <v>0</v>
      </c>
      <c r="D103" s="25">
        <f>'4A. melléklet'!D103+'4B. melléklet'!D103</f>
        <v>0</v>
      </c>
      <c r="E103" s="117">
        <f>'4A. melléklet'!E103+'4B. melléklet'!E103</f>
        <v>0</v>
      </c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7"/>
      <c r="X103" s="17"/>
    </row>
    <row r="104" spans="1:24">
      <c r="A104" s="141" t="s">
        <v>542</v>
      </c>
      <c r="B104" s="174" t="s">
        <v>249</v>
      </c>
      <c r="C104" s="145">
        <f>'4A. melléklet'!C104+'4B. melléklet'!C104</f>
        <v>0</v>
      </c>
      <c r="D104" s="25">
        <f>'4A. melléklet'!D104+'4B. melléklet'!D104</f>
        <v>0</v>
      </c>
      <c r="E104" s="117">
        <f>'4A. melléklet'!E104+'4B. melléklet'!E104</f>
        <v>0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7"/>
      <c r="X104" s="17"/>
    </row>
    <row r="105" spans="1:24">
      <c r="A105" s="141" t="s">
        <v>510</v>
      </c>
      <c r="B105" s="174" t="s">
        <v>252</v>
      </c>
      <c r="C105" s="145">
        <f>'4A. melléklet'!C105+'4B. melléklet'!C105</f>
        <v>0</v>
      </c>
      <c r="D105" s="25">
        <f>'4A. melléklet'!D105+'4B. melléklet'!D105</f>
        <v>0</v>
      </c>
      <c r="E105" s="117">
        <f>'4A. melléklet'!E105+'4B. melléklet'!E105</f>
        <v>0</v>
      </c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7"/>
      <c r="X105" s="17"/>
    </row>
    <row r="106" spans="1:24">
      <c r="A106" s="139" t="s">
        <v>253</v>
      </c>
      <c r="B106" s="174" t="s">
        <v>254</v>
      </c>
      <c r="C106" s="145">
        <f>'4A. melléklet'!C106+'4B. melléklet'!C106</f>
        <v>0</v>
      </c>
      <c r="D106" s="25">
        <f>'4A. melléklet'!D106+'4B. melléklet'!D106</f>
        <v>0</v>
      </c>
      <c r="E106" s="117">
        <f>'4A. melléklet'!E106+'4B. melléklet'!E106</f>
        <v>0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7"/>
      <c r="X106" s="17"/>
    </row>
    <row r="107" spans="1:24">
      <c r="A107" s="139" t="s">
        <v>543</v>
      </c>
      <c r="B107" s="174" t="s">
        <v>255</v>
      </c>
      <c r="C107" s="145">
        <f>'4A. melléklet'!C107+'4B. melléklet'!C107</f>
        <v>0</v>
      </c>
      <c r="D107" s="25">
        <f>'4A. melléklet'!D107+'4B. melléklet'!D107</f>
        <v>0</v>
      </c>
      <c r="E107" s="117">
        <f>'4A. melléklet'!E107+'4B. melléklet'!E107</f>
        <v>0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7"/>
      <c r="X107" s="17"/>
    </row>
    <row r="108" spans="1:24">
      <c r="A108" s="142" t="s">
        <v>507</v>
      </c>
      <c r="B108" s="175" t="s">
        <v>256</v>
      </c>
      <c r="C108" s="145">
        <f>'4A. melléklet'!C108+'4B. melléklet'!C108</f>
        <v>0</v>
      </c>
      <c r="D108" s="25">
        <f>'4A. melléklet'!D108+'4B. melléklet'!D108</f>
        <v>0</v>
      </c>
      <c r="E108" s="117">
        <f>'4A. melléklet'!E108+'4B. melléklet'!E108</f>
        <v>0</v>
      </c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17"/>
      <c r="X108" s="17"/>
    </row>
    <row r="109" spans="1:24">
      <c r="A109" s="141" t="s">
        <v>257</v>
      </c>
      <c r="B109" s="174" t="s">
        <v>258</v>
      </c>
      <c r="C109" s="145">
        <f>'4A. melléklet'!C109+'4B. melléklet'!C109</f>
        <v>0</v>
      </c>
      <c r="D109" s="25">
        <f>'4A. melléklet'!D109+'4B. melléklet'!D109</f>
        <v>0</v>
      </c>
      <c r="E109" s="117">
        <f>'4A. melléklet'!E109+'4B. melléklet'!E109</f>
        <v>0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7"/>
      <c r="X109" s="17"/>
    </row>
    <row r="110" spans="1:24">
      <c r="A110" s="141" t="s">
        <v>259</v>
      </c>
      <c r="B110" s="174" t="s">
        <v>260</v>
      </c>
      <c r="C110" s="145">
        <f>'4A. melléklet'!C110+'4B. melléklet'!C110</f>
        <v>0</v>
      </c>
      <c r="D110" s="25">
        <f>'4A. melléklet'!D110+'4B. melléklet'!D110</f>
        <v>1204</v>
      </c>
      <c r="E110" s="117">
        <f>'4A. melléklet'!E110+'4B. melléklet'!E110</f>
        <v>1204</v>
      </c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7"/>
      <c r="X110" s="17"/>
    </row>
    <row r="111" spans="1:24">
      <c r="A111" s="142" t="s">
        <v>261</v>
      </c>
      <c r="B111" s="175" t="s">
        <v>262</v>
      </c>
      <c r="C111" s="145">
        <v>0</v>
      </c>
      <c r="D111" s="25">
        <v>0</v>
      </c>
      <c r="E111" s="117">
        <v>45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7"/>
      <c r="X111" s="17"/>
    </row>
    <row r="112" spans="1:24">
      <c r="A112" s="141" t="s">
        <v>263</v>
      </c>
      <c r="B112" s="174" t="s">
        <v>264</v>
      </c>
      <c r="C112" s="145">
        <f>'4A. melléklet'!C112+'4B. melléklet'!C112</f>
        <v>0</v>
      </c>
      <c r="D112" s="25">
        <f>'4A. melléklet'!D112+'4B. melléklet'!D112</f>
        <v>0</v>
      </c>
      <c r="E112" s="117">
        <f>'4A. melléklet'!E112+'4B. melléklet'!E112</f>
        <v>0</v>
      </c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7"/>
      <c r="X112" s="17"/>
    </row>
    <row r="113" spans="1:24">
      <c r="A113" s="141" t="s">
        <v>265</v>
      </c>
      <c r="B113" s="174" t="s">
        <v>266</v>
      </c>
      <c r="C113" s="145">
        <f>'4A. melléklet'!C113+'4B. melléklet'!C113</f>
        <v>0</v>
      </c>
      <c r="D113" s="25">
        <f>'4A. melléklet'!D113+'4B. melléklet'!D113</f>
        <v>0</v>
      </c>
      <c r="E113" s="117">
        <f>'4A. melléklet'!E113+'4B. melléklet'!E113</f>
        <v>0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7"/>
      <c r="X113" s="17"/>
    </row>
    <row r="114" spans="1:24">
      <c r="A114" s="141" t="s">
        <v>267</v>
      </c>
      <c r="B114" s="174" t="s">
        <v>268</v>
      </c>
      <c r="C114" s="145">
        <f>'4A. melléklet'!C114+'4B. melléklet'!C114</f>
        <v>0</v>
      </c>
      <c r="D114" s="25">
        <f>'4A. melléklet'!D114+'4B. melléklet'!D114</f>
        <v>0</v>
      </c>
      <c r="E114" s="117">
        <f>'4A. melléklet'!E114+'4B. melléklet'!E114</f>
        <v>0</v>
      </c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7"/>
      <c r="X114" s="17"/>
    </row>
    <row r="115" spans="1:24">
      <c r="A115" s="165" t="s">
        <v>508</v>
      </c>
      <c r="B115" s="176" t="s">
        <v>269</v>
      </c>
      <c r="C115" s="145">
        <v>0</v>
      </c>
      <c r="D115" s="25">
        <f>D110+D111</f>
        <v>1204</v>
      </c>
      <c r="E115" s="117">
        <f>E110+E111</f>
        <v>1249</v>
      </c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17"/>
      <c r="X115" s="17"/>
    </row>
    <row r="116" spans="1:24">
      <c r="A116" s="141" t="s">
        <v>270</v>
      </c>
      <c r="B116" s="174" t="s">
        <v>271</v>
      </c>
      <c r="C116" s="145">
        <f>'4A. melléklet'!C116+'4B. melléklet'!C116</f>
        <v>0</v>
      </c>
      <c r="D116" s="25">
        <f>'4A. melléklet'!D116+'4B. melléklet'!D116</f>
        <v>0</v>
      </c>
      <c r="E116" s="117">
        <f>'4A. melléklet'!E116+'4B. melléklet'!E116</f>
        <v>0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7"/>
      <c r="X116" s="17"/>
    </row>
    <row r="117" spans="1:24">
      <c r="A117" s="139" t="s">
        <v>272</v>
      </c>
      <c r="B117" s="174" t="s">
        <v>273</v>
      </c>
      <c r="C117" s="145">
        <f>'4A. melléklet'!C117+'4B. melléklet'!C117</f>
        <v>0</v>
      </c>
      <c r="D117" s="25">
        <f>'4A. melléklet'!D117+'4B. melléklet'!D117</f>
        <v>0</v>
      </c>
      <c r="E117" s="117">
        <f>'4A. melléklet'!E117+'4B. melléklet'!E117</f>
        <v>0</v>
      </c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7"/>
      <c r="X117" s="17"/>
    </row>
    <row r="118" spans="1:24">
      <c r="A118" s="141" t="s">
        <v>544</v>
      </c>
      <c r="B118" s="174" t="s">
        <v>274</v>
      </c>
      <c r="C118" s="145">
        <f>'4A. melléklet'!C118+'4B. melléklet'!C118</f>
        <v>0</v>
      </c>
      <c r="D118" s="25">
        <f>'4A. melléklet'!D118+'4B. melléklet'!D118</f>
        <v>0</v>
      </c>
      <c r="E118" s="117">
        <f>'4A. melléklet'!E118+'4B. melléklet'!E118</f>
        <v>0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7"/>
      <c r="X118" s="17"/>
    </row>
    <row r="119" spans="1:24">
      <c r="A119" s="141" t="s">
        <v>513</v>
      </c>
      <c r="B119" s="174" t="s">
        <v>275</v>
      </c>
      <c r="C119" s="145">
        <f>'4A. melléklet'!C119+'4B. melléklet'!C119</f>
        <v>0</v>
      </c>
      <c r="D119" s="25">
        <f>'4A. melléklet'!D119+'4B. melléklet'!D119</f>
        <v>0</v>
      </c>
      <c r="E119" s="117">
        <f>'4A. melléklet'!E119+'4B. melléklet'!E119</f>
        <v>0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7"/>
      <c r="X119" s="17"/>
    </row>
    <row r="120" spans="1:24">
      <c r="A120" s="165" t="s">
        <v>514</v>
      </c>
      <c r="B120" s="176" t="s">
        <v>279</v>
      </c>
      <c r="C120" s="145">
        <f>'4A. melléklet'!C120+'4B. melléklet'!C120</f>
        <v>0</v>
      </c>
      <c r="D120" s="25">
        <f>'4A. melléklet'!D120+'4B. melléklet'!D120</f>
        <v>0</v>
      </c>
      <c r="E120" s="117">
        <f>'4A. melléklet'!E120+'4B. melléklet'!E120</f>
        <v>0</v>
      </c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17"/>
      <c r="X120" s="17"/>
    </row>
    <row r="121" spans="1:24">
      <c r="A121" s="139" t="s">
        <v>280</v>
      </c>
      <c r="B121" s="174" t="s">
        <v>281</v>
      </c>
      <c r="C121" s="145">
        <f>'4A. melléklet'!C121+'4B. melléklet'!C121</f>
        <v>0</v>
      </c>
      <c r="D121" s="25">
        <f>'4A. melléklet'!D121+'4B. melléklet'!D121</f>
        <v>0</v>
      </c>
      <c r="E121" s="117">
        <f>'4A. melléklet'!E121+'4B. melléklet'!E121</f>
        <v>0</v>
      </c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7"/>
      <c r="X121" s="17"/>
    </row>
    <row r="122" spans="1:24" ht="15.75">
      <c r="A122" s="166" t="s">
        <v>548</v>
      </c>
      <c r="B122" s="177" t="s">
        <v>282</v>
      </c>
      <c r="C122" s="122">
        <v>0</v>
      </c>
      <c r="D122" s="99">
        <f>D115</f>
        <v>1204</v>
      </c>
      <c r="E122" s="123">
        <f>E115</f>
        <v>1249</v>
      </c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17"/>
      <c r="X122" s="17"/>
    </row>
    <row r="123" spans="1:24" ht="15.75">
      <c r="A123" s="231" t="s">
        <v>584</v>
      </c>
      <c r="B123" s="232"/>
      <c r="C123" s="134">
        <f>C99</f>
        <v>57608</v>
      </c>
      <c r="D123" s="100">
        <f>D99+D122</f>
        <v>72453</v>
      </c>
      <c r="E123" s="135">
        <f>E99+E122</f>
        <v>62920</v>
      </c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2:24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2:24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2:24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2:24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2:24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2:24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2:24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2:24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2:24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2:24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2:24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2:24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2:24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2:24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2:24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2:24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2:24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2:24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2:24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2:24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2:24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2:24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2:24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2:24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2:24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2:24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2:24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2:24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2:24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2:24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2:24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2:24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2:24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2:24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2:24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2:24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2:24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2:24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2:24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2:24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2:24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2:24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2:24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2:24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5" fitToHeight="2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FF00"/>
  </sheetPr>
  <dimension ref="A1:X172"/>
  <sheetViews>
    <sheetView workbookViewId="0">
      <selection sqref="A1:E1"/>
    </sheetView>
  </sheetViews>
  <sheetFormatPr defaultRowHeight="15"/>
  <cols>
    <col min="1" max="1" width="105.140625" customWidth="1"/>
    <col min="3" max="3" width="15.140625" customWidth="1"/>
    <col min="4" max="4" width="14.42578125" customWidth="1"/>
    <col min="5" max="5" width="14" customWidth="1"/>
  </cols>
  <sheetData>
    <row r="1" spans="1:11">
      <c r="A1" s="438" t="s">
        <v>469</v>
      </c>
      <c r="B1" s="438"/>
      <c r="C1" s="438"/>
      <c r="D1" s="438"/>
      <c r="E1" s="438"/>
    </row>
    <row r="2" spans="1:11" ht="20.25" customHeight="1">
      <c r="A2" s="434" t="s">
        <v>737</v>
      </c>
      <c r="B2" s="437"/>
      <c r="C2" s="437"/>
      <c r="D2" s="437"/>
      <c r="E2" s="437"/>
      <c r="F2" s="43"/>
      <c r="G2" s="43"/>
      <c r="H2" s="43"/>
      <c r="I2" s="43"/>
      <c r="J2" s="43"/>
      <c r="K2" s="63"/>
    </row>
    <row r="3" spans="1:11" ht="19.5" customHeight="1">
      <c r="A3" s="436" t="s">
        <v>624</v>
      </c>
      <c r="B3" s="437"/>
      <c r="C3" s="437"/>
      <c r="D3" s="437"/>
      <c r="E3" s="437"/>
    </row>
    <row r="4" spans="1:11" ht="18">
      <c r="A4" s="91"/>
    </row>
    <row r="5" spans="1:11" ht="18">
      <c r="A5" s="91" t="s">
        <v>449</v>
      </c>
    </row>
    <row r="6" spans="1:11" ht="25.5">
      <c r="A6" s="228" t="s">
        <v>103</v>
      </c>
      <c r="B6" s="229" t="s">
        <v>104</v>
      </c>
      <c r="C6" s="114" t="s">
        <v>734</v>
      </c>
      <c r="D6" s="3" t="s">
        <v>761</v>
      </c>
      <c r="E6" s="115" t="s">
        <v>762</v>
      </c>
    </row>
    <row r="7" spans="1:11">
      <c r="A7" s="151" t="s">
        <v>105</v>
      </c>
      <c r="B7" s="168" t="s">
        <v>106</v>
      </c>
      <c r="C7" s="145">
        <v>2724</v>
      </c>
      <c r="D7" s="25">
        <v>6504</v>
      </c>
      <c r="E7" s="117">
        <v>6504</v>
      </c>
    </row>
    <row r="8" spans="1:11">
      <c r="A8" s="151" t="s">
        <v>107</v>
      </c>
      <c r="B8" s="169" t="s">
        <v>108</v>
      </c>
      <c r="C8" s="145"/>
      <c r="D8" s="25"/>
      <c r="E8" s="117"/>
    </row>
    <row r="9" spans="1:11">
      <c r="A9" s="151" t="s">
        <v>109</v>
      </c>
      <c r="B9" s="169" t="s">
        <v>110</v>
      </c>
      <c r="C9" s="145"/>
      <c r="D9" s="25"/>
      <c r="E9" s="117"/>
    </row>
    <row r="10" spans="1:11">
      <c r="A10" s="152" t="s">
        <v>111</v>
      </c>
      <c r="B10" s="169" t="s">
        <v>112</v>
      </c>
      <c r="C10" s="145"/>
      <c r="D10" s="25"/>
      <c r="E10" s="117"/>
    </row>
    <row r="11" spans="1:11">
      <c r="A11" s="152" t="s">
        <v>113</v>
      </c>
      <c r="B11" s="169" t="s">
        <v>114</v>
      </c>
      <c r="C11" s="145"/>
      <c r="D11" s="25"/>
      <c r="E11" s="117"/>
    </row>
    <row r="12" spans="1:11">
      <c r="A12" s="152" t="s">
        <v>115</v>
      </c>
      <c r="B12" s="169" t="s">
        <v>116</v>
      </c>
      <c r="C12" s="145"/>
      <c r="D12" s="25"/>
      <c r="E12" s="117"/>
    </row>
    <row r="13" spans="1:11">
      <c r="A13" s="152" t="s">
        <v>117</v>
      </c>
      <c r="B13" s="169" t="s">
        <v>118</v>
      </c>
      <c r="C13" s="145">
        <v>120</v>
      </c>
      <c r="D13" s="25">
        <v>131</v>
      </c>
      <c r="E13" s="117">
        <v>131</v>
      </c>
    </row>
    <row r="14" spans="1:11">
      <c r="A14" s="152" t="s">
        <v>119</v>
      </c>
      <c r="B14" s="169" t="s">
        <v>120</v>
      </c>
      <c r="C14" s="145"/>
      <c r="D14" s="25"/>
      <c r="E14" s="117"/>
    </row>
    <row r="15" spans="1:11">
      <c r="A15" s="101" t="s">
        <v>121</v>
      </c>
      <c r="B15" s="169" t="s">
        <v>122</v>
      </c>
      <c r="C15" s="145">
        <v>60</v>
      </c>
      <c r="D15" s="25">
        <v>1</v>
      </c>
      <c r="E15" s="117">
        <v>1</v>
      </c>
    </row>
    <row r="16" spans="1:11">
      <c r="A16" s="101" t="s">
        <v>123</v>
      </c>
      <c r="B16" s="169" t="s">
        <v>124</v>
      </c>
      <c r="C16" s="145"/>
      <c r="D16" s="25"/>
      <c r="E16" s="117"/>
    </row>
    <row r="17" spans="1:5">
      <c r="A17" s="101" t="s">
        <v>125</v>
      </c>
      <c r="B17" s="169" t="s">
        <v>126</v>
      </c>
      <c r="C17" s="145"/>
      <c r="D17" s="25"/>
      <c r="E17" s="117"/>
    </row>
    <row r="18" spans="1:5">
      <c r="A18" s="101" t="s">
        <v>127</v>
      </c>
      <c r="B18" s="169" t="s">
        <v>128</v>
      </c>
      <c r="C18" s="145"/>
      <c r="D18" s="25"/>
      <c r="E18" s="117"/>
    </row>
    <row r="19" spans="1:5">
      <c r="A19" s="101" t="s">
        <v>515</v>
      </c>
      <c r="B19" s="169" t="s">
        <v>129</v>
      </c>
      <c r="C19" s="145"/>
      <c r="D19" s="25"/>
      <c r="E19" s="117"/>
    </row>
    <row r="20" spans="1:5">
      <c r="A20" s="153" t="s">
        <v>406</v>
      </c>
      <c r="B20" s="170" t="s">
        <v>130</v>
      </c>
      <c r="C20" s="145">
        <f>C7+C13+C15</f>
        <v>2904</v>
      </c>
      <c r="D20" s="25">
        <f>D7+D13+D15</f>
        <v>6636</v>
      </c>
      <c r="E20" s="117">
        <f>E7+E13+E15</f>
        <v>6636</v>
      </c>
    </row>
    <row r="21" spans="1:5">
      <c r="A21" s="101" t="s">
        <v>131</v>
      </c>
      <c r="B21" s="169" t="s">
        <v>132</v>
      </c>
      <c r="C21" s="145">
        <v>3323</v>
      </c>
      <c r="D21" s="25">
        <v>3658</v>
      </c>
      <c r="E21" s="117">
        <v>3658</v>
      </c>
    </row>
    <row r="22" spans="1:5">
      <c r="A22" s="101" t="s">
        <v>133</v>
      </c>
      <c r="B22" s="169" t="s">
        <v>134</v>
      </c>
      <c r="C22" s="145"/>
      <c r="D22" s="25"/>
      <c r="E22" s="117"/>
    </row>
    <row r="23" spans="1:5">
      <c r="A23" s="154" t="s">
        <v>135</v>
      </c>
      <c r="B23" s="169" t="s">
        <v>136</v>
      </c>
      <c r="C23" s="145">
        <v>288</v>
      </c>
      <c r="D23" s="25">
        <v>366</v>
      </c>
      <c r="E23" s="117">
        <v>366</v>
      </c>
    </row>
    <row r="24" spans="1:5">
      <c r="A24" s="102" t="s">
        <v>407</v>
      </c>
      <c r="B24" s="170" t="s">
        <v>137</v>
      </c>
      <c r="C24" s="145">
        <f>C21+C23</f>
        <v>3611</v>
      </c>
      <c r="D24" s="25">
        <f>D21+D23</f>
        <v>4024</v>
      </c>
      <c r="E24" s="117">
        <f>E21+E23</f>
        <v>4024</v>
      </c>
    </row>
    <row r="25" spans="1:5">
      <c r="A25" s="155" t="s">
        <v>545</v>
      </c>
      <c r="B25" s="171" t="s">
        <v>138</v>
      </c>
      <c r="C25" s="118">
        <f>C20+C24</f>
        <v>6515</v>
      </c>
      <c r="D25" s="98">
        <f>D20+D24</f>
        <v>10660</v>
      </c>
      <c r="E25" s="119">
        <f>E20+E24</f>
        <v>10660</v>
      </c>
    </row>
    <row r="26" spans="1:5">
      <c r="A26" s="103" t="s">
        <v>516</v>
      </c>
      <c r="B26" s="171" t="s">
        <v>139</v>
      </c>
      <c r="C26" s="118">
        <v>1759</v>
      </c>
      <c r="D26" s="98">
        <v>2362</v>
      </c>
      <c r="E26" s="119">
        <v>2362</v>
      </c>
    </row>
    <row r="27" spans="1:5">
      <c r="A27" s="101" t="s">
        <v>140</v>
      </c>
      <c r="B27" s="169" t="s">
        <v>141</v>
      </c>
      <c r="C27" s="145">
        <v>120</v>
      </c>
      <c r="D27" s="25">
        <v>0</v>
      </c>
      <c r="E27" s="117">
        <v>0</v>
      </c>
    </row>
    <row r="28" spans="1:5">
      <c r="A28" s="101" t="s">
        <v>142</v>
      </c>
      <c r="B28" s="169" t="s">
        <v>143</v>
      </c>
      <c r="C28" s="145">
        <v>1100</v>
      </c>
      <c r="D28" s="25">
        <v>1177</v>
      </c>
      <c r="E28" s="117">
        <v>1177</v>
      </c>
    </row>
    <row r="29" spans="1:5">
      <c r="A29" s="101" t="s">
        <v>144</v>
      </c>
      <c r="B29" s="169" t="s">
        <v>145</v>
      </c>
      <c r="C29" s="145"/>
      <c r="D29" s="25"/>
      <c r="E29" s="117"/>
    </row>
    <row r="30" spans="1:5">
      <c r="A30" s="102" t="s">
        <v>408</v>
      </c>
      <c r="B30" s="170" t="s">
        <v>146</v>
      </c>
      <c r="C30" s="145">
        <f>C27+C28</f>
        <v>1220</v>
      </c>
      <c r="D30" s="25">
        <f>D28+D27</f>
        <v>1177</v>
      </c>
      <c r="E30" s="117">
        <f>E28+E27</f>
        <v>1177</v>
      </c>
    </row>
    <row r="31" spans="1:5">
      <c r="A31" s="101" t="s">
        <v>147</v>
      </c>
      <c r="B31" s="169" t="s">
        <v>148</v>
      </c>
      <c r="C31" s="145">
        <v>0</v>
      </c>
      <c r="D31" s="25">
        <v>20</v>
      </c>
      <c r="E31" s="117">
        <v>20</v>
      </c>
    </row>
    <row r="32" spans="1:5">
      <c r="A32" s="101" t="s">
        <v>149</v>
      </c>
      <c r="B32" s="169" t="s">
        <v>150</v>
      </c>
      <c r="C32" s="145">
        <v>325</v>
      </c>
      <c r="D32" s="25">
        <v>253</v>
      </c>
      <c r="E32" s="117">
        <v>253</v>
      </c>
    </row>
    <row r="33" spans="1:5" ht="15" customHeight="1">
      <c r="A33" s="102" t="s">
        <v>546</v>
      </c>
      <c r="B33" s="170" t="s">
        <v>151</v>
      </c>
      <c r="C33" s="145">
        <f>C32+C31</f>
        <v>325</v>
      </c>
      <c r="D33" s="25">
        <f>D32+D31</f>
        <v>273</v>
      </c>
      <c r="E33" s="117">
        <f>E32+E31</f>
        <v>273</v>
      </c>
    </row>
    <row r="34" spans="1:5">
      <c r="A34" s="101" t="s">
        <v>152</v>
      </c>
      <c r="B34" s="169" t="s">
        <v>153</v>
      </c>
      <c r="C34" s="145">
        <v>3708</v>
      </c>
      <c r="D34" s="25">
        <v>3374</v>
      </c>
      <c r="E34" s="117">
        <v>3374</v>
      </c>
    </row>
    <row r="35" spans="1:5">
      <c r="A35" s="101" t="s">
        <v>154</v>
      </c>
      <c r="B35" s="169" t="s">
        <v>155</v>
      </c>
      <c r="C35" s="145">
        <v>4100</v>
      </c>
      <c r="D35" s="25">
        <v>4475</v>
      </c>
      <c r="E35" s="117">
        <v>4475</v>
      </c>
    </row>
    <row r="36" spans="1:5">
      <c r="A36" s="101" t="s">
        <v>517</v>
      </c>
      <c r="B36" s="169" t="s">
        <v>156</v>
      </c>
      <c r="C36" s="145"/>
      <c r="D36" s="25">
        <v>82</v>
      </c>
      <c r="E36" s="117">
        <v>82</v>
      </c>
    </row>
    <row r="37" spans="1:5">
      <c r="A37" s="101" t="s">
        <v>157</v>
      </c>
      <c r="B37" s="169" t="s">
        <v>158</v>
      </c>
      <c r="C37" s="145">
        <v>350</v>
      </c>
      <c r="D37" s="25">
        <v>281</v>
      </c>
      <c r="E37" s="117">
        <v>281</v>
      </c>
    </row>
    <row r="38" spans="1:5">
      <c r="A38" s="156" t="s">
        <v>518</v>
      </c>
      <c r="B38" s="169" t="s">
        <v>159</v>
      </c>
      <c r="C38" s="145">
        <v>0</v>
      </c>
      <c r="D38" s="25">
        <v>649</v>
      </c>
      <c r="E38" s="117">
        <v>649</v>
      </c>
    </row>
    <row r="39" spans="1:5">
      <c r="A39" s="154" t="s">
        <v>160</v>
      </c>
      <c r="B39" s="169" t="s">
        <v>161</v>
      </c>
      <c r="C39" s="145">
        <v>0</v>
      </c>
      <c r="D39" s="25">
        <v>102</v>
      </c>
      <c r="E39" s="117">
        <v>102</v>
      </c>
    </row>
    <row r="40" spans="1:5">
      <c r="A40" s="101" t="s">
        <v>519</v>
      </c>
      <c r="B40" s="169" t="s">
        <v>162</v>
      </c>
      <c r="C40" s="145">
        <v>4476</v>
      </c>
      <c r="D40" s="25">
        <v>2686</v>
      </c>
      <c r="E40" s="117">
        <v>2686</v>
      </c>
    </row>
    <row r="41" spans="1:5">
      <c r="A41" s="102" t="s">
        <v>409</v>
      </c>
      <c r="B41" s="170" t="s">
        <v>163</v>
      </c>
      <c r="C41" s="145">
        <f>C34+C35+C37+C40</f>
        <v>12634</v>
      </c>
      <c r="D41" s="25">
        <f>D34+D35+D37+D38+D39+D40+D36</f>
        <v>11649</v>
      </c>
      <c r="E41" s="117">
        <f>E34+E35+E37+E38+E39+E40+E36</f>
        <v>11649</v>
      </c>
    </row>
    <row r="42" spans="1:5">
      <c r="A42" s="101" t="s">
        <v>164</v>
      </c>
      <c r="B42" s="169" t="s">
        <v>165</v>
      </c>
      <c r="C42" s="145"/>
      <c r="D42" s="25"/>
      <c r="E42" s="117"/>
    </row>
    <row r="43" spans="1:5">
      <c r="A43" s="101" t="s">
        <v>166</v>
      </c>
      <c r="B43" s="169" t="s">
        <v>167</v>
      </c>
      <c r="C43" s="145"/>
      <c r="D43" s="25">
        <v>482</v>
      </c>
      <c r="E43" s="117">
        <v>482</v>
      </c>
    </row>
    <row r="44" spans="1:5">
      <c r="A44" s="102" t="s">
        <v>410</v>
      </c>
      <c r="B44" s="170" t="s">
        <v>168</v>
      </c>
      <c r="C44" s="145"/>
      <c r="D44" s="25">
        <f>D43</f>
        <v>482</v>
      </c>
      <c r="E44" s="117">
        <f>E43</f>
        <v>482</v>
      </c>
    </row>
    <row r="45" spans="1:5">
      <c r="A45" s="101" t="s">
        <v>169</v>
      </c>
      <c r="B45" s="169" t="s">
        <v>170</v>
      </c>
      <c r="C45" s="145">
        <v>3181</v>
      </c>
      <c r="D45" s="25">
        <v>3036</v>
      </c>
      <c r="E45" s="117">
        <v>3036</v>
      </c>
    </row>
    <row r="46" spans="1:5">
      <c r="A46" s="101" t="s">
        <v>171</v>
      </c>
      <c r="B46" s="169" t="s">
        <v>172</v>
      </c>
      <c r="C46" s="145"/>
      <c r="D46" s="25"/>
      <c r="E46" s="117"/>
    </row>
    <row r="47" spans="1:5">
      <c r="A47" s="101" t="s">
        <v>520</v>
      </c>
      <c r="B47" s="169" t="s">
        <v>173</v>
      </c>
      <c r="C47" s="145">
        <v>0</v>
      </c>
      <c r="D47" s="25">
        <v>1</v>
      </c>
      <c r="E47" s="117">
        <v>1</v>
      </c>
    </row>
    <row r="48" spans="1:5">
      <c r="A48" s="101" t="s">
        <v>521</v>
      </c>
      <c r="B48" s="169" t="s">
        <v>174</v>
      </c>
      <c r="C48" s="145"/>
      <c r="D48" s="25"/>
      <c r="E48" s="117"/>
    </row>
    <row r="49" spans="1:5">
      <c r="A49" s="101" t="s">
        <v>175</v>
      </c>
      <c r="B49" s="169" t="s">
        <v>176</v>
      </c>
      <c r="C49" s="145">
        <v>200</v>
      </c>
      <c r="D49" s="25">
        <v>0</v>
      </c>
      <c r="E49" s="117">
        <v>0</v>
      </c>
    </row>
    <row r="50" spans="1:5">
      <c r="A50" s="102" t="s">
        <v>411</v>
      </c>
      <c r="B50" s="170" t="s">
        <v>177</v>
      </c>
      <c r="C50" s="145">
        <f>C45+C49</f>
        <v>3381</v>
      </c>
      <c r="D50" s="25">
        <f>D49+D47+D45</f>
        <v>3037</v>
      </c>
      <c r="E50" s="117">
        <f>E49+E47+E45</f>
        <v>3037</v>
      </c>
    </row>
    <row r="51" spans="1:5">
      <c r="A51" s="103" t="s">
        <v>412</v>
      </c>
      <c r="B51" s="171" t="s">
        <v>178</v>
      </c>
      <c r="C51" s="118">
        <f>C50+C44+C41+C33+C30</f>
        <v>17560</v>
      </c>
      <c r="D51" s="98">
        <f>D50+D44+D41+D33+D30</f>
        <v>16618</v>
      </c>
      <c r="E51" s="119">
        <f>E50+E44+E41+E33+E30</f>
        <v>16618</v>
      </c>
    </row>
    <row r="52" spans="1:5">
      <c r="A52" s="139" t="s">
        <v>179</v>
      </c>
      <c r="B52" s="169" t="s">
        <v>180</v>
      </c>
      <c r="C52" s="145"/>
      <c r="D52" s="25"/>
      <c r="E52" s="117"/>
    </row>
    <row r="53" spans="1:5">
      <c r="A53" s="139" t="s">
        <v>413</v>
      </c>
      <c r="B53" s="169" t="s">
        <v>181</v>
      </c>
      <c r="C53" s="145"/>
      <c r="D53" s="25">
        <v>119</v>
      </c>
      <c r="E53" s="117">
        <v>119</v>
      </c>
    </row>
    <row r="54" spans="1:5">
      <c r="A54" s="157" t="s">
        <v>522</v>
      </c>
      <c r="B54" s="169" t="s">
        <v>182</v>
      </c>
      <c r="C54" s="145"/>
      <c r="D54" s="25"/>
      <c r="E54" s="117"/>
    </row>
    <row r="55" spans="1:5">
      <c r="A55" s="157" t="s">
        <v>523</v>
      </c>
      <c r="B55" s="169" t="s">
        <v>183</v>
      </c>
      <c r="C55" s="145">
        <v>47</v>
      </c>
      <c r="D55" s="25">
        <v>23</v>
      </c>
      <c r="E55" s="117">
        <v>23</v>
      </c>
    </row>
    <row r="56" spans="1:5">
      <c r="A56" s="157" t="s">
        <v>524</v>
      </c>
      <c r="B56" s="169" t="s">
        <v>184</v>
      </c>
      <c r="C56" s="145">
        <v>274</v>
      </c>
      <c r="D56" s="25">
        <v>411</v>
      </c>
      <c r="E56" s="117">
        <v>411</v>
      </c>
    </row>
    <row r="57" spans="1:5">
      <c r="A57" s="139" t="s">
        <v>525</v>
      </c>
      <c r="B57" s="169" t="s">
        <v>185</v>
      </c>
      <c r="C57" s="145">
        <v>97</v>
      </c>
      <c r="D57" s="25">
        <v>285</v>
      </c>
      <c r="E57" s="117">
        <v>285</v>
      </c>
    </row>
    <row r="58" spans="1:5">
      <c r="A58" s="139" t="s">
        <v>526</v>
      </c>
      <c r="B58" s="169" t="s">
        <v>186</v>
      </c>
      <c r="C58" s="145">
        <v>3525</v>
      </c>
      <c r="D58" s="25"/>
      <c r="E58" s="117"/>
    </row>
    <row r="59" spans="1:5">
      <c r="A59" s="139" t="s">
        <v>527</v>
      </c>
      <c r="B59" s="169" t="s">
        <v>187</v>
      </c>
      <c r="C59" s="145">
        <v>154</v>
      </c>
      <c r="D59" s="25">
        <v>4889</v>
      </c>
      <c r="E59" s="117">
        <v>4889</v>
      </c>
    </row>
    <row r="60" spans="1:5">
      <c r="A60" s="158" t="s">
        <v>442</v>
      </c>
      <c r="B60" s="171" t="s">
        <v>188</v>
      </c>
      <c r="C60" s="118">
        <f>C55+C56+C57+C58+C59</f>
        <v>4097</v>
      </c>
      <c r="D60" s="98">
        <f>D53+D55+D56+D57+D59</f>
        <v>5727</v>
      </c>
      <c r="E60" s="119">
        <f>E53+E55+E56+E57+E59</f>
        <v>5727</v>
      </c>
    </row>
    <row r="61" spans="1:5">
      <c r="A61" s="159" t="s">
        <v>528</v>
      </c>
      <c r="B61" s="169" t="s">
        <v>189</v>
      </c>
      <c r="C61" s="145"/>
      <c r="D61" s="25"/>
      <c r="E61" s="117"/>
    </row>
    <row r="62" spans="1:5">
      <c r="A62" s="159" t="s">
        <v>190</v>
      </c>
      <c r="B62" s="169" t="s">
        <v>191</v>
      </c>
      <c r="C62" s="145"/>
      <c r="D62" s="25">
        <v>1933</v>
      </c>
      <c r="E62" s="117">
        <v>1933</v>
      </c>
    </row>
    <row r="63" spans="1:5">
      <c r="A63" s="159" t="s">
        <v>192</v>
      </c>
      <c r="B63" s="169" t="s">
        <v>193</v>
      </c>
      <c r="C63" s="145"/>
      <c r="D63" s="25"/>
      <c r="E63" s="117"/>
    </row>
    <row r="64" spans="1:5">
      <c r="A64" s="159" t="s">
        <v>443</v>
      </c>
      <c r="B64" s="169" t="s">
        <v>194</v>
      </c>
      <c r="C64" s="145"/>
      <c r="D64" s="25"/>
      <c r="E64" s="117"/>
    </row>
    <row r="65" spans="1:5">
      <c r="A65" s="159" t="s">
        <v>529</v>
      </c>
      <c r="B65" s="169" t="s">
        <v>195</v>
      </c>
      <c r="C65" s="145"/>
      <c r="D65" s="25"/>
      <c r="E65" s="117"/>
    </row>
    <row r="66" spans="1:5">
      <c r="A66" s="159" t="s">
        <v>492</v>
      </c>
      <c r="B66" s="169" t="s">
        <v>196</v>
      </c>
      <c r="C66" s="145">
        <v>2028</v>
      </c>
      <c r="D66" s="25">
        <v>3110</v>
      </c>
      <c r="E66" s="117">
        <v>3110</v>
      </c>
    </row>
    <row r="67" spans="1:5">
      <c r="A67" s="159" t="s">
        <v>530</v>
      </c>
      <c r="B67" s="169" t="s">
        <v>197</v>
      </c>
      <c r="C67" s="145"/>
      <c r="D67" s="25"/>
      <c r="E67" s="117"/>
    </row>
    <row r="68" spans="1:5">
      <c r="A68" s="159" t="s">
        <v>531</v>
      </c>
      <c r="B68" s="169" t="s">
        <v>198</v>
      </c>
      <c r="C68" s="145"/>
      <c r="D68" s="25"/>
      <c r="E68" s="117"/>
    </row>
    <row r="69" spans="1:5">
      <c r="A69" s="159" t="s">
        <v>199</v>
      </c>
      <c r="B69" s="169" t="s">
        <v>200</v>
      </c>
      <c r="C69" s="145"/>
      <c r="D69" s="25"/>
      <c r="E69" s="117"/>
    </row>
    <row r="70" spans="1:5">
      <c r="A70" s="160" t="s">
        <v>201</v>
      </c>
      <c r="B70" s="169" t="s">
        <v>202</v>
      </c>
      <c r="C70" s="145"/>
      <c r="D70" s="25"/>
      <c r="E70" s="117"/>
    </row>
    <row r="71" spans="1:5">
      <c r="A71" s="159" t="s">
        <v>532</v>
      </c>
      <c r="B71" s="169" t="s">
        <v>203</v>
      </c>
      <c r="C71" s="145">
        <v>150</v>
      </c>
      <c r="D71" s="25">
        <v>1870</v>
      </c>
      <c r="E71" s="117">
        <v>1870</v>
      </c>
    </row>
    <row r="72" spans="1:5">
      <c r="A72" s="160" t="s">
        <v>686</v>
      </c>
      <c r="B72" s="169" t="s">
        <v>204</v>
      </c>
      <c r="C72" s="145"/>
      <c r="D72" s="25"/>
      <c r="E72" s="117"/>
    </row>
    <row r="73" spans="1:5">
      <c r="A73" s="160" t="s">
        <v>687</v>
      </c>
      <c r="B73" s="169" t="s">
        <v>204</v>
      </c>
      <c r="C73" s="145">
        <v>4190</v>
      </c>
      <c r="D73" s="25">
        <v>8653</v>
      </c>
      <c r="E73" s="117">
        <v>0</v>
      </c>
    </row>
    <row r="74" spans="1:5">
      <c r="A74" s="158" t="s">
        <v>495</v>
      </c>
      <c r="B74" s="171" t="s">
        <v>205</v>
      </c>
      <c r="C74" s="118">
        <f>C66+C73+C71</f>
        <v>6368</v>
      </c>
      <c r="D74" s="98">
        <f>D62+D66+D71+D73</f>
        <v>15566</v>
      </c>
      <c r="E74" s="119">
        <f>E62+E66+E71+E73</f>
        <v>6913</v>
      </c>
    </row>
    <row r="75" spans="1:5" ht="15.75">
      <c r="A75" s="161" t="s">
        <v>654</v>
      </c>
      <c r="B75" s="172"/>
      <c r="C75" s="146">
        <f>C74+C60+C51+C26+C25</f>
        <v>36299</v>
      </c>
      <c r="D75" s="72">
        <f>D74+D60+D51+D26+D25</f>
        <v>50933</v>
      </c>
      <c r="E75" s="120">
        <f>E74+E60+E51+E26+E25</f>
        <v>42280</v>
      </c>
    </row>
    <row r="76" spans="1:5">
      <c r="A76" s="162" t="s">
        <v>206</v>
      </c>
      <c r="B76" s="169" t="s">
        <v>207</v>
      </c>
      <c r="C76" s="145"/>
      <c r="D76" s="25"/>
      <c r="E76" s="117"/>
    </row>
    <row r="77" spans="1:5">
      <c r="A77" s="162" t="s">
        <v>533</v>
      </c>
      <c r="B77" s="169" t="s">
        <v>208</v>
      </c>
      <c r="C77" s="145">
        <v>1880</v>
      </c>
      <c r="D77" s="25">
        <v>780</v>
      </c>
      <c r="E77" s="117">
        <v>780</v>
      </c>
    </row>
    <row r="78" spans="1:5">
      <c r="A78" s="162" t="s">
        <v>209</v>
      </c>
      <c r="B78" s="169" t="s">
        <v>210</v>
      </c>
      <c r="C78" s="145">
        <v>0</v>
      </c>
      <c r="D78" s="25">
        <v>240</v>
      </c>
      <c r="E78" s="117">
        <v>240</v>
      </c>
    </row>
    <row r="79" spans="1:5">
      <c r="A79" s="162" t="s">
        <v>211</v>
      </c>
      <c r="B79" s="169" t="s">
        <v>212</v>
      </c>
      <c r="C79" s="145">
        <v>480</v>
      </c>
      <c r="D79" s="25">
        <v>581</v>
      </c>
      <c r="E79" s="117">
        <v>581</v>
      </c>
    </row>
    <row r="80" spans="1:5">
      <c r="A80" s="154" t="s">
        <v>213</v>
      </c>
      <c r="B80" s="169" t="s">
        <v>214</v>
      </c>
      <c r="C80" s="145"/>
      <c r="D80" s="25"/>
      <c r="E80" s="117"/>
    </row>
    <row r="81" spans="1:5">
      <c r="A81" s="154" t="s">
        <v>215</v>
      </c>
      <c r="B81" s="169" t="s">
        <v>216</v>
      </c>
      <c r="C81" s="145"/>
      <c r="D81" s="25"/>
      <c r="E81" s="117"/>
    </row>
    <row r="82" spans="1:5">
      <c r="A82" s="154" t="s">
        <v>217</v>
      </c>
      <c r="B82" s="169" t="s">
        <v>218</v>
      </c>
      <c r="C82" s="145">
        <v>640</v>
      </c>
      <c r="D82" s="25">
        <v>390</v>
      </c>
      <c r="E82" s="117">
        <v>390</v>
      </c>
    </row>
    <row r="83" spans="1:5">
      <c r="A83" s="163" t="s">
        <v>497</v>
      </c>
      <c r="B83" s="171" t="s">
        <v>219</v>
      </c>
      <c r="C83" s="118">
        <f>C77+C79+C78+C82</f>
        <v>3000</v>
      </c>
      <c r="D83" s="98">
        <f>D77+D78+D79+D82</f>
        <v>1991</v>
      </c>
      <c r="E83" s="119">
        <f>E77+E78+E79+E82</f>
        <v>1991</v>
      </c>
    </row>
    <row r="84" spans="1:5">
      <c r="A84" s="139" t="s">
        <v>220</v>
      </c>
      <c r="B84" s="169" t="s">
        <v>221</v>
      </c>
      <c r="C84" s="145"/>
      <c r="D84" s="25"/>
      <c r="E84" s="117"/>
    </row>
    <row r="85" spans="1:5">
      <c r="A85" s="139" t="s">
        <v>222</v>
      </c>
      <c r="B85" s="169" t="s">
        <v>223</v>
      </c>
      <c r="C85" s="145"/>
      <c r="D85" s="25"/>
      <c r="E85" s="117"/>
    </row>
    <row r="86" spans="1:5">
      <c r="A86" s="139" t="s">
        <v>224</v>
      </c>
      <c r="B86" s="169" t="s">
        <v>225</v>
      </c>
      <c r="C86" s="145"/>
      <c r="D86" s="25"/>
      <c r="E86" s="117"/>
    </row>
    <row r="87" spans="1:5">
      <c r="A87" s="139" t="s">
        <v>226</v>
      </c>
      <c r="B87" s="169" t="s">
        <v>227</v>
      </c>
      <c r="C87" s="145"/>
      <c r="D87" s="25"/>
      <c r="E87" s="117"/>
    </row>
    <row r="88" spans="1:5">
      <c r="A88" s="158" t="s">
        <v>498</v>
      </c>
      <c r="B88" s="171" t="s">
        <v>228</v>
      </c>
      <c r="C88" s="145"/>
      <c r="D88" s="25"/>
      <c r="E88" s="117"/>
    </row>
    <row r="89" spans="1:5">
      <c r="A89" s="139" t="s">
        <v>229</v>
      </c>
      <c r="B89" s="169" t="s">
        <v>230</v>
      </c>
      <c r="C89" s="145"/>
      <c r="D89" s="25"/>
      <c r="E89" s="117"/>
    </row>
    <row r="90" spans="1:5">
      <c r="A90" s="139" t="s">
        <v>534</v>
      </c>
      <c r="B90" s="169" t="s">
        <v>231</v>
      </c>
      <c r="C90" s="145"/>
      <c r="D90" s="25"/>
      <c r="E90" s="117"/>
    </row>
    <row r="91" spans="1:5">
      <c r="A91" s="139" t="s">
        <v>535</v>
      </c>
      <c r="B91" s="169" t="s">
        <v>232</v>
      </c>
      <c r="C91" s="145"/>
      <c r="D91" s="25"/>
      <c r="E91" s="117"/>
    </row>
    <row r="92" spans="1:5">
      <c r="A92" s="139" t="s">
        <v>536</v>
      </c>
      <c r="B92" s="169" t="s">
        <v>233</v>
      </c>
      <c r="C92" s="145"/>
      <c r="D92" s="25"/>
      <c r="E92" s="117"/>
    </row>
    <row r="93" spans="1:5">
      <c r="A93" s="139" t="s">
        <v>537</v>
      </c>
      <c r="B93" s="169" t="s">
        <v>234</v>
      </c>
      <c r="C93" s="145"/>
      <c r="D93" s="25"/>
      <c r="E93" s="117"/>
    </row>
    <row r="94" spans="1:5">
      <c r="A94" s="139" t="s">
        <v>538</v>
      </c>
      <c r="B94" s="169" t="s">
        <v>235</v>
      </c>
      <c r="C94" s="145"/>
      <c r="D94" s="25"/>
      <c r="E94" s="117"/>
    </row>
    <row r="95" spans="1:5">
      <c r="A95" s="139" t="s">
        <v>236</v>
      </c>
      <c r="B95" s="169" t="s">
        <v>237</v>
      </c>
      <c r="C95" s="145"/>
      <c r="D95" s="25"/>
      <c r="E95" s="117"/>
    </row>
    <row r="96" spans="1:5">
      <c r="A96" s="139" t="s">
        <v>539</v>
      </c>
      <c r="B96" s="169" t="s">
        <v>238</v>
      </c>
      <c r="C96" s="145">
        <v>427</v>
      </c>
      <c r="D96" s="25">
        <v>427</v>
      </c>
      <c r="E96" s="117">
        <v>0</v>
      </c>
    </row>
    <row r="97" spans="1:24">
      <c r="A97" s="158" t="s">
        <v>499</v>
      </c>
      <c r="B97" s="171" t="s">
        <v>239</v>
      </c>
      <c r="C97" s="118">
        <f>C96</f>
        <v>427</v>
      </c>
      <c r="D97" s="98">
        <f>D96</f>
        <v>427</v>
      </c>
      <c r="E97" s="119">
        <v>0</v>
      </c>
    </row>
    <row r="98" spans="1:24" ht="15.75">
      <c r="A98" s="161" t="s">
        <v>653</v>
      </c>
      <c r="B98" s="172"/>
      <c r="C98" s="146">
        <f>C83+C88+C97</f>
        <v>3427</v>
      </c>
      <c r="D98" s="72">
        <f>D83+D88+D97</f>
        <v>2418</v>
      </c>
      <c r="E98" s="120">
        <f>E83+E88+E97</f>
        <v>1991</v>
      </c>
    </row>
    <row r="99" spans="1:24" ht="15.75">
      <c r="A99" s="164" t="s">
        <v>547</v>
      </c>
      <c r="B99" s="173" t="s">
        <v>240</v>
      </c>
      <c r="C99" s="122">
        <f>C97+C83+C74+C60+C51+C26+C25</f>
        <v>39726</v>
      </c>
      <c r="D99" s="99">
        <f>D97+D83+D74+D60+D51+D26+D25</f>
        <v>53351</v>
      </c>
      <c r="E99" s="123">
        <f>E83+E74+E97+E60+E51+E26+E25</f>
        <v>44271</v>
      </c>
    </row>
    <row r="100" spans="1:24">
      <c r="A100" s="139" t="s">
        <v>540</v>
      </c>
      <c r="B100" s="174" t="s">
        <v>241</v>
      </c>
      <c r="C100" s="256"/>
      <c r="D100" s="250"/>
      <c r="E100" s="257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7"/>
      <c r="X100" s="17"/>
    </row>
    <row r="101" spans="1:24">
      <c r="A101" s="139" t="s">
        <v>244</v>
      </c>
      <c r="B101" s="174" t="s">
        <v>245</v>
      </c>
      <c r="C101" s="256"/>
      <c r="D101" s="250"/>
      <c r="E101" s="257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7"/>
      <c r="X101" s="17"/>
    </row>
    <row r="102" spans="1:24">
      <c r="A102" s="139" t="s">
        <v>541</v>
      </c>
      <c r="B102" s="174" t="s">
        <v>246</v>
      </c>
      <c r="C102" s="256"/>
      <c r="D102" s="250"/>
      <c r="E102" s="257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7"/>
      <c r="X102" s="17"/>
    </row>
    <row r="103" spans="1:24">
      <c r="A103" s="140" t="s">
        <v>504</v>
      </c>
      <c r="B103" s="175" t="s">
        <v>248</v>
      </c>
      <c r="C103" s="258"/>
      <c r="D103" s="251"/>
      <c r="E103" s="259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7"/>
      <c r="X103" s="17"/>
    </row>
    <row r="104" spans="1:24">
      <c r="A104" s="141" t="s">
        <v>542</v>
      </c>
      <c r="B104" s="174" t="s">
        <v>249</v>
      </c>
      <c r="C104" s="260"/>
      <c r="D104" s="252"/>
      <c r="E104" s="261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7"/>
      <c r="X104" s="17"/>
    </row>
    <row r="105" spans="1:24">
      <c r="A105" s="141" t="s">
        <v>510</v>
      </c>
      <c r="B105" s="174" t="s">
        <v>252</v>
      </c>
      <c r="C105" s="260"/>
      <c r="D105" s="252"/>
      <c r="E105" s="261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7"/>
      <c r="X105" s="17"/>
    </row>
    <row r="106" spans="1:24">
      <c r="A106" s="139" t="s">
        <v>253</v>
      </c>
      <c r="B106" s="174" t="s">
        <v>254</v>
      </c>
      <c r="C106" s="256"/>
      <c r="D106" s="250"/>
      <c r="E106" s="257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7"/>
      <c r="X106" s="17"/>
    </row>
    <row r="107" spans="1:24">
      <c r="A107" s="139" t="s">
        <v>543</v>
      </c>
      <c r="B107" s="174" t="s">
        <v>255</v>
      </c>
      <c r="C107" s="256"/>
      <c r="D107" s="250"/>
      <c r="E107" s="257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7"/>
      <c r="X107" s="17"/>
    </row>
    <row r="108" spans="1:24">
      <c r="A108" s="142" t="s">
        <v>507</v>
      </c>
      <c r="B108" s="175" t="s">
        <v>256</v>
      </c>
      <c r="C108" s="262"/>
      <c r="D108" s="253"/>
      <c r="E108" s="263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17"/>
      <c r="X108" s="17"/>
    </row>
    <row r="109" spans="1:24">
      <c r="A109" s="141" t="s">
        <v>257</v>
      </c>
      <c r="B109" s="174" t="s">
        <v>258</v>
      </c>
      <c r="C109" s="260"/>
      <c r="D109" s="252"/>
      <c r="E109" s="261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7"/>
      <c r="X109" s="17"/>
    </row>
    <row r="110" spans="1:24">
      <c r="A110" s="141" t="s">
        <v>259</v>
      </c>
      <c r="B110" s="174" t="s">
        <v>260</v>
      </c>
      <c r="C110" s="260"/>
      <c r="D110" s="252">
        <v>1204</v>
      </c>
      <c r="E110" s="261">
        <v>1204</v>
      </c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7"/>
      <c r="X110" s="17"/>
    </row>
    <row r="111" spans="1:24">
      <c r="A111" s="142" t="s">
        <v>261</v>
      </c>
      <c r="B111" s="175" t="s">
        <v>262</v>
      </c>
      <c r="C111" s="260">
        <v>17882</v>
      </c>
      <c r="D111" s="252">
        <v>17882</v>
      </c>
      <c r="E111" s="261">
        <v>17445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7"/>
      <c r="X111" s="17"/>
    </row>
    <row r="112" spans="1:24">
      <c r="A112" s="141" t="s">
        <v>263</v>
      </c>
      <c r="B112" s="174" t="s">
        <v>264</v>
      </c>
      <c r="C112" s="260"/>
      <c r="D112" s="252"/>
      <c r="E112" s="261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7"/>
      <c r="X112" s="17"/>
    </row>
    <row r="113" spans="1:24">
      <c r="A113" s="141" t="s">
        <v>265</v>
      </c>
      <c r="B113" s="174" t="s">
        <v>266</v>
      </c>
      <c r="C113" s="260"/>
      <c r="D113" s="252"/>
      <c r="E113" s="261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7"/>
      <c r="X113" s="17"/>
    </row>
    <row r="114" spans="1:24">
      <c r="A114" s="141" t="s">
        <v>267</v>
      </c>
      <c r="B114" s="174" t="s">
        <v>268</v>
      </c>
      <c r="C114" s="260"/>
      <c r="D114" s="252"/>
      <c r="E114" s="261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7"/>
      <c r="X114" s="17"/>
    </row>
    <row r="115" spans="1:24">
      <c r="A115" s="165" t="s">
        <v>508</v>
      </c>
      <c r="B115" s="176" t="s">
        <v>269</v>
      </c>
      <c r="C115" s="260">
        <f>C111</f>
        <v>17882</v>
      </c>
      <c r="D115" s="252">
        <f>D111+D110</f>
        <v>19086</v>
      </c>
      <c r="E115" s="261">
        <f>E110+E111</f>
        <v>18649</v>
      </c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17"/>
      <c r="X115" s="17"/>
    </row>
    <row r="116" spans="1:24">
      <c r="A116" s="141" t="s">
        <v>270</v>
      </c>
      <c r="B116" s="174" t="s">
        <v>271</v>
      </c>
      <c r="C116" s="260"/>
      <c r="D116" s="252"/>
      <c r="E116" s="261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7"/>
      <c r="X116" s="17"/>
    </row>
    <row r="117" spans="1:24">
      <c r="A117" s="139" t="s">
        <v>272</v>
      </c>
      <c r="B117" s="174" t="s">
        <v>273</v>
      </c>
      <c r="C117" s="256"/>
      <c r="D117" s="250"/>
      <c r="E117" s="257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7"/>
      <c r="X117" s="17"/>
    </row>
    <row r="118" spans="1:24">
      <c r="A118" s="141" t="s">
        <v>544</v>
      </c>
      <c r="B118" s="174" t="s">
        <v>274</v>
      </c>
      <c r="C118" s="260"/>
      <c r="D118" s="252"/>
      <c r="E118" s="261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7"/>
      <c r="X118" s="17"/>
    </row>
    <row r="119" spans="1:24">
      <c r="A119" s="141" t="s">
        <v>513</v>
      </c>
      <c r="B119" s="174" t="s">
        <v>275</v>
      </c>
      <c r="C119" s="260"/>
      <c r="D119" s="252"/>
      <c r="E119" s="261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7"/>
      <c r="X119" s="17"/>
    </row>
    <row r="120" spans="1:24">
      <c r="A120" s="165" t="s">
        <v>514</v>
      </c>
      <c r="B120" s="176" t="s">
        <v>279</v>
      </c>
      <c r="C120" s="262"/>
      <c r="D120" s="253"/>
      <c r="E120" s="263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17"/>
      <c r="X120" s="17"/>
    </row>
    <row r="121" spans="1:24">
      <c r="A121" s="139" t="s">
        <v>280</v>
      </c>
      <c r="B121" s="174" t="s">
        <v>281</v>
      </c>
      <c r="C121" s="256"/>
      <c r="D121" s="250"/>
      <c r="E121" s="257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7"/>
      <c r="X121" s="17"/>
    </row>
    <row r="122" spans="1:24" ht="15.75">
      <c r="A122" s="166" t="s">
        <v>548</v>
      </c>
      <c r="B122" s="177" t="s">
        <v>282</v>
      </c>
      <c r="C122" s="264">
        <f>C115</f>
        <v>17882</v>
      </c>
      <c r="D122" s="254">
        <f>D115</f>
        <v>19086</v>
      </c>
      <c r="E122" s="265">
        <f>E115</f>
        <v>18649</v>
      </c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17"/>
      <c r="X122" s="17"/>
    </row>
    <row r="123" spans="1:24" ht="15.75">
      <c r="A123" s="231" t="s">
        <v>584</v>
      </c>
      <c r="B123" s="232"/>
      <c r="C123" s="266">
        <f>C99+C122</f>
        <v>57608</v>
      </c>
      <c r="D123" s="255">
        <f>D99+D122</f>
        <v>72437</v>
      </c>
      <c r="E123" s="267">
        <f>E99+E122</f>
        <v>62920</v>
      </c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2:24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2:24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2:24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2:24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2:24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2:24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2:24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2:24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2:24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2:24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2:24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2:24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2:24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2:24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2:24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2:24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2:24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2:24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2:24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2:24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2:24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2:24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2:24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2:24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2:24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2:24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2:24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2:24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2:24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2:24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2:24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2:24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2:24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2:24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2:24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2:24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2:24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2:24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2:24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2:24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2:24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2:24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2:24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2:24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</sheetData>
  <mergeCells count="3">
    <mergeCell ref="A3:E3"/>
    <mergeCell ref="A2:E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5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2</vt:i4>
      </vt:variant>
    </vt:vector>
  </HeadingPairs>
  <TitlesOfParts>
    <vt:vector size="31" baseType="lpstr">
      <vt:lpstr>1. melléklet</vt:lpstr>
      <vt:lpstr>2. melléklet</vt:lpstr>
      <vt:lpstr>2A. melléklet</vt:lpstr>
      <vt:lpstr>2B. melléklet</vt:lpstr>
      <vt:lpstr>3. melléklet</vt:lpstr>
      <vt:lpstr>3A. melléklet</vt:lpstr>
      <vt:lpstr>3B. melléklet</vt:lpstr>
      <vt:lpstr>4. melléklet</vt:lpstr>
      <vt:lpstr>4A. melléklet</vt:lpstr>
      <vt:lpstr>4B. melléklet</vt:lpstr>
      <vt:lpstr>5. melléklet</vt:lpstr>
      <vt:lpstr>5A. melléklet</vt:lpstr>
      <vt:lpstr>5B. melléklet</vt:lpstr>
      <vt:lpstr>6. melléklet</vt:lpstr>
      <vt:lpstr>7. melléklet</vt:lpstr>
      <vt:lpstr>8. melléklet</vt:lpstr>
      <vt:lpstr>9. melléklet</vt:lpstr>
      <vt:lpstr>9A.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15A. melléklet</vt:lpstr>
      <vt:lpstr>16. melléklet</vt:lpstr>
      <vt:lpstr>17. melléklet</vt:lpstr>
      <vt:lpstr>17A.melléklet</vt:lpstr>
      <vt:lpstr>18. melléklet</vt:lpstr>
      <vt:lpstr>'9. melléklet'!foot_4_place</vt:lpstr>
      <vt:lpstr>'9. melléklet'!foot_53_place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2016-05-10T10:34:15Z</cp:lastPrinted>
  <dcterms:created xsi:type="dcterms:W3CDTF">2014-01-03T21:48:14Z</dcterms:created>
  <dcterms:modified xsi:type="dcterms:W3CDTF">2016-05-17T07:30:51Z</dcterms:modified>
</cp:coreProperties>
</file>