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0\Ispánk\RENDELETEK\7_2020 Ktv.végrehajtás\"/>
    </mc:Choice>
  </mc:AlternateContent>
  <xr:revisionPtr revIDLastSave="0" documentId="8_{4E2A946A-0F7E-48EC-A030-D74C878EE5C3}" xr6:coauthVersionLast="44" xr6:coauthVersionMax="44" xr10:uidLastSave="{00000000-0000-0000-0000-000000000000}"/>
  <bookViews>
    <workbookView xWindow="-120" yWindow="-120" windowWidth="29040" windowHeight="15840" xr2:uid="{099164AE-4DEB-4665-9E2F-5350072F068A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8" i="1" l="1"/>
  <c r="H42" i="1" s="1"/>
  <c r="F38" i="1"/>
  <c r="E38" i="1"/>
  <c r="D38" i="1"/>
  <c r="C38" i="1"/>
  <c r="G37" i="1"/>
  <c r="G36" i="1"/>
  <c r="G35" i="1"/>
  <c r="G34" i="1"/>
  <c r="G38" i="1" s="1"/>
  <c r="G33" i="1"/>
  <c r="F32" i="1"/>
  <c r="E32" i="1"/>
  <c r="D32" i="1"/>
  <c r="C32" i="1"/>
  <c r="G32" i="1" s="1"/>
  <c r="G31" i="1"/>
  <c r="F30" i="1"/>
  <c r="E30" i="1"/>
  <c r="D30" i="1"/>
  <c r="C30" i="1"/>
  <c r="G30" i="1" s="1"/>
  <c r="G29" i="1"/>
  <c r="F28" i="1"/>
  <c r="F42" i="1" s="1"/>
  <c r="E28" i="1"/>
  <c r="E42" i="1" s="1"/>
  <c r="D28" i="1"/>
  <c r="C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28" i="1" s="1"/>
  <c r="F9" i="1"/>
  <c r="E9" i="1"/>
  <c r="D9" i="1"/>
  <c r="D42" i="1" s="1"/>
  <c r="C9" i="1"/>
  <c r="G9" i="1" s="1"/>
  <c r="G42" i="1" s="1"/>
  <c r="G8" i="1"/>
  <c r="C42" i="1" l="1"/>
</calcChain>
</file>

<file path=xl/sharedStrings.xml><?xml version="1.0" encoding="utf-8"?>
<sst xmlns="http://schemas.openxmlformats.org/spreadsheetml/2006/main" count="59" uniqueCount="55">
  <si>
    <t>7/2020.(VI.25.) önkormányzati rendelet 4. számú melléklete</t>
  </si>
  <si>
    <t xml:space="preserve">Ispánk Község Önkormányzatának  szakfeladatonkénti kiadási </t>
  </si>
  <si>
    <t xml:space="preserve"> előirányzata és éves teljesítési adatai 2019. költségvetési évben</t>
  </si>
  <si>
    <t>adatok Ft-ban</t>
  </si>
  <si>
    <t>Megnevezés</t>
  </si>
  <si>
    <t>Személyi</t>
  </si>
  <si>
    <t>Járulék</t>
  </si>
  <si>
    <t>Dologi</t>
  </si>
  <si>
    <t xml:space="preserve">Pe.át./Fh </t>
  </si>
  <si>
    <t>Összesen</t>
  </si>
  <si>
    <t>tény</t>
  </si>
  <si>
    <t>Lsz</t>
  </si>
  <si>
    <t>Önkormányzat igazgatási tev.</t>
  </si>
  <si>
    <t>I.</t>
  </si>
  <si>
    <t>Önkormányzat igazgatási tevékenysége</t>
  </si>
  <si>
    <t>Kis- és nagykerekkedelem</t>
  </si>
  <si>
    <t>Közutak, hidak, au., üzemeltetése fenntartása</t>
  </si>
  <si>
    <t>Ár- és belvízvédelemmel összefüggő tevékenységek</t>
  </si>
  <si>
    <t>Város- és községgazdálkodás</t>
  </si>
  <si>
    <t>Közfoglalkoztatási mintaprogram</t>
  </si>
  <si>
    <t>Szennyvízcsatorna építése, fenntartása, üzemeltetése</t>
  </si>
  <si>
    <t>Köztemető fenntartás és műk.</t>
  </si>
  <si>
    <t>Közvilágítási feladatok</t>
  </si>
  <si>
    <t>Nem veszélyes hulladékok kezelése</t>
  </si>
  <si>
    <t>Közművelődési intézmények, közösségi színterek működtetése</t>
  </si>
  <si>
    <t>Könyvtári áll. gyarapítása</t>
  </si>
  <si>
    <t>Könyvtári szolgáltatások</t>
  </si>
  <si>
    <t>Sportcélok és feladatok</t>
  </si>
  <si>
    <t>Állategészségügyi feladatok</t>
  </si>
  <si>
    <t>Civil szervezetek működési tám.</t>
  </si>
  <si>
    <t xml:space="preserve">Hallgatói és oktatói ösztöndíjak ,egyéb juttatások </t>
  </si>
  <si>
    <t>Önkormányzatok elszámolásai a központi ktgvetéssel</t>
  </si>
  <si>
    <t xml:space="preserve">Önkormányzati funkcióra nem sorolható bevételei államháztartáson kívűlről </t>
  </si>
  <si>
    <t>II.</t>
  </si>
  <si>
    <t>Önkormányzat város- és községgazdálkodási feladatai</t>
  </si>
  <si>
    <t>Nappali ált. iskolai oktatás</t>
  </si>
  <si>
    <t>III.</t>
  </si>
  <si>
    <t>Önkormányzat közokt. fa.</t>
  </si>
  <si>
    <t>Átadott pénzeszközök ÁHT-n belül</t>
  </si>
  <si>
    <t>IV.</t>
  </si>
  <si>
    <t>Önkormányzati egészségügyi feladatai</t>
  </si>
  <si>
    <t>Falugondnoki szolgáltatás</t>
  </si>
  <si>
    <t>Rendszeres pénzbeli ellátás</t>
  </si>
  <si>
    <t>Eseti pénzbeli ellátás</t>
  </si>
  <si>
    <t>Jelzőrendszeres házi segítségnyújtás</t>
  </si>
  <si>
    <t>Szociális étkeztetés</t>
  </si>
  <si>
    <t>V.</t>
  </si>
  <si>
    <t>Önkormányzati szociális feladatai</t>
  </si>
  <si>
    <t>VI.</t>
  </si>
  <si>
    <t>Hiteltörlesztés</t>
  </si>
  <si>
    <t>VII.</t>
  </si>
  <si>
    <t>Tartalékok</t>
  </si>
  <si>
    <t>VIII.</t>
  </si>
  <si>
    <t>Fin.előleg befiz.kötelezettsége</t>
  </si>
  <si>
    <t xml:space="preserve">Kiadás mindösszesen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</si>
</sst>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\ _F_t_-;\-* #,##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</font>
    <font>
      <sz val="12"/>
      <name val="Arial CE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165" fontId="2" fillId="0" borderId="0" xfId="1" applyNumberFormat="1" applyFont="1"/>
    <xf numFmtId="165" fontId="3" fillId="0" borderId="0" xfId="1" applyNumberFormat="1" applyFont="1" applyAlignment="1">
      <alignment horizontal="left"/>
    </xf>
    <xf numFmtId="0" fontId="2" fillId="0" borderId="0" xfId="1" applyNumberFormat="1" applyFont="1"/>
    <xf numFmtId="165" fontId="3" fillId="0" borderId="0" xfId="1" applyNumberFormat="1" applyFont="1"/>
    <xf numFmtId="0" fontId="3" fillId="0" borderId="0" xfId="1" applyNumberFormat="1" applyFont="1" applyAlignment="1">
      <alignment horizontal="right"/>
    </xf>
    <xf numFmtId="165" fontId="4" fillId="0" borderId="0" xfId="1" applyNumberFormat="1" applyFont="1" applyAlignment="1">
      <alignment horizontal="center"/>
    </xf>
    <xf numFmtId="0" fontId="0" fillId="0" borderId="0" xfId="0"/>
    <xf numFmtId="0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5" fillId="0" borderId="1" xfId="1" applyNumberFormat="1" applyFont="1" applyBorder="1" applyAlignment="1">
      <alignment horizontal="center" vertical="top" wrapText="1"/>
    </xf>
    <xf numFmtId="165" fontId="5" fillId="0" borderId="2" xfId="1" applyNumberFormat="1" applyFont="1" applyBorder="1" applyAlignment="1">
      <alignment horizontal="center" vertical="top" wrapText="1"/>
    </xf>
    <xf numFmtId="0" fontId="5" fillId="0" borderId="3" xfId="1" applyNumberFormat="1" applyFont="1" applyBorder="1" applyAlignment="1">
      <alignment horizontal="center"/>
    </xf>
    <xf numFmtId="165" fontId="5" fillId="0" borderId="4" xfId="1" applyNumberFormat="1" applyFont="1" applyBorder="1"/>
    <xf numFmtId="165" fontId="5" fillId="0" borderId="5" xfId="1" applyNumberFormat="1" applyFont="1" applyBorder="1" applyAlignment="1">
      <alignment horizontal="center" vertical="top" wrapText="1"/>
    </xf>
    <xf numFmtId="165" fontId="5" fillId="0" borderId="6" xfId="1" applyNumberFormat="1" applyFont="1" applyBorder="1" applyAlignment="1">
      <alignment horizontal="center" vertical="top" wrapText="1"/>
    </xf>
    <xf numFmtId="0" fontId="3" fillId="0" borderId="7" xfId="1" applyNumberFormat="1" applyFont="1" applyBorder="1" applyAlignment="1">
      <alignment horizontal="center"/>
    </xf>
    <xf numFmtId="0" fontId="3" fillId="0" borderId="7" xfId="1" applyNumberFormat="1" applyFont="1" applyBorder="1"/>
    <xf numFmtId="165" fontId="3" fillId="0" borderId="8" xfId="1" applyNumberFormat="1" applyFont="1" applyBorder="1"/>
    <xf numFmtId="165" fontId="5" fillId="0" borderId="5" xfId="1" applyNumberFormat="1" applyFont="1" applyBorder="1"/>
    <xf numFmtId="165" fontId="5" fillId="0" borderId="6" xfId="1" applyNumberFormat="1" applyFont="1" applyBorder="1"/>
    <xf numFmtId="0" fontId="5" fillId="0" borderId="7" xfId="1" applyNumberFormat="1" applyFont="1" applyBorder="1" applyAlignment="1">
      <alignment horizontal="center"/>
    </xf>
    <xf numFmtId="165" fontId="5" fillId="0" borderId="9" xfId="1" applyNumberFormat="1" applyFont="1" applyBorder="1"/>
    <xf numFmtId="165" fontId="3" fillId="0" borderId="5" xfId="1" applyNumberFormat="1" applyFont="1" applyBorder="1" applyAlignment="1">
      <alignment horizontal="justify" vertical="center" wrapText="1"/>
    </xf>
    <xf numFmtId="165" fontId="6" fillId="0" borderId="7" xfId="1" applyNumberFormat="1" applyFont="1" applyBorder="1" applyAlignment="1">
      <alignment vertical="center" wrapText="1"/>
    </xf>
    <xf numFmtId="165" fontId="7" fillId="0" borderId="7" xfId="1" applyNumberFormat="1" applyFont="1" applyBorder="1" applyAlignment="1">
      <alignment horizontal="right" vertical="center" wrapText="1"/>
    </xf>
    <xf numFmtId="165" fontId="5" fillId="0" borderId="10" xfId="1" applyNumberFormat="1" applyFont="1" applyBorder="1" applyAlignment="1">
      <alignment horizontal="right" vertical="center" wrapText="1"/>
    </xf>
    <xf numFmtId="0" fontId="3" fillId="0" borderId="11" xfId="1" applyNumberFormat="1" applyFont="1" applyBorder="1" applyAlignment="1">
      <alignment vertical="center"/>
    </xf>
    <xf numFmtId="165" fontId="5" fillId="0" borderId="5" xfId="1" applyNumberFormat="1" applyFont="1" applyBorder="1" applyAlignment="1">
      <alignment vertical="center"/>
    </xf>
    <xf numFmtId="165" fontId="8" fillId="0" borderId="7" xfId="1" applyNumberFormat="1" applyFont="1" applyBorder="1" applyAlignment="1">
      <alignment vertical="center" wrapText="1"/>
    </xf>
    <xf numFmtId="165" fontId="5" fillId="0" borderId="7" xfId="1" applyNumberFormat="1" applyFont="1" applyBorder="1" applyAlignment="1">
      <alignment horizontal="right" vertical="center" wrapText="1"/>
    </xf>
    <xf numFmtId="0" fontId="5" fillId="0" borderId="11" xfId="1" applyNumberFormat="1" applyFont="1" applyBorder="1" applyAlignment="1">
      <alignment vertical="center"/>
    </xf>
    <xf numFmtId="165" fontId="2" fillId="0" borderId="7" xfId="1" applyNumberFormat="1" applyFont="1" applyBorder="1" applyAlignment="1">
      <alignment horizontal="left" vertical="center" wrapText="1"/>
    </xf>
    <xf numFmtId="165" fontId="2" fillId="0" borderId="5" xfId="1" applyNumberFormat="1" applyFont="1" applyBorder="1" applyAlignment="1">
      <alignment vertical="center"/>
    </xf>
    <xf numFmtId="165" fontId="6" fillId="0" borderId="7" xfId="1" applyNumberFormat="1" applyFont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2" fillId="0" borderId="11" xfId="1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65" fontId="3" fillId="0" borderId="5" xfId="1" applyNumberFormat="1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165" fontId="10" fillId="0" borderId="11" xfId="1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vertical="center"/>
    </xf>
    <xf numFmtId="165" fontId="8" fillId="0" borderId="5" xfId="1" applyNumberFormat="1" applyFont="1" applyBorder="1" applyAlignment="1">
      <alignment vertical="center"/>
    </xf>
    <xf numFmtId="165" fontId="11" fillId="0" borderId="7" xfId="1" applyNumberFormat="1" applyFont="1" applyBorder="1" applyAlignment="1">
      <alignment vertical="center" wrapText="1"/>
    </xf>
    <xf numFmtId="165" fontId="10" fillId="0" borderId="12" xfId="1" applyNumberFormat="1" applyFont="1" applyBorder="1" applyAlignment="1">
      <alignment vertical="center" wrapText="1"/>
    </xf>
    <xf numFmtId="165" fontId="10" fillId="0" borderId="13" xfId="1" applyNumberFormat="1" applyFont="1" applyBorder="1" applyAlignment="1">
      <alignment vertical="center" wrapText="1"/>
    </xf>
    <xf numFmtId="165" fontId="10" fillId="0" borderId="13" xfId="1" applyNumberFormat="1" applyFont="1" applyBorder="1" applyAlignment="1">
      <alignment horizontal="right" vertical="center" wrapText="1"/>
    </xf>
    <xf numFmtId="165" fontId="12" fillId="0" borderId="13" xfId="1" applyNumberFormat="1" applyFont="1" applyBorder="1" applyAlignment="1">
      <alignment horizontal="right" vertical="center" wrapText="1"/>
    </xf>
    <xf numFmtId="165" fontId="5" fillId="0" borderId="14" xfId="1" applyNumberFormat="1" applyFont="1" applyBorder="1" applyAlignment="1">
      <alignment horizontal="right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4CCCC-4C7A-4FA9-86CE-28A0C439AFF3}">
  <dimension ref="A1:H43"/>
  <sheetViews>
    <sheetView tabSelected="1" workbookViewId="0">
      <selection sqref="A1:H1048576"/>
    </sheetView>
  </sheetViews>
  <sheetFormatPr defaultRowHeight="15.75" x14ac:dyDescent="0.25"/>
  <cols>
    <col min="1" max="1" width="4.5703125" style="1" customWidth="1"/>
    <col min="2" max="2" width="24.28515625" style="1" customWidth="1"/>
    <col min="3" max="3" width="15.85546875" style="2" customWidth="1"/>
    <col min="4" max="4" width="14.140625" style="3" customWidth="1"/>
    <col min="5" max="5" width="14.85546875" customWidth="1"/>
    <col min="6" max="6" width="14.42578125" customWidth="1"/>
    <col min="7" max="7" width="13.85546875" style="1" customWidth="1"/>
    <col min="8" max="8" width="5.140625" customWidth="1"/>
  </cols>
  <sheetData>
    <row r="1" spans="1:8" x14ac:dyDescent="0.25">
      <c r="F1" t="s">
        <v>0</v>
      </c>
      <c r="G1" s="4"/>
      <c r="H1" s="5"/>
    </row>
    <row r="2" spans="1:8" ht="18.75" x14ac:dyDescent="0.3">
      <c r="A2" s="6" t="s">
        <v>1</v>
      </c>
      <c r="B2" s="7"/>
      <c r="C2" s="7"/>
      <c r="D2" s="7"/>
      <c r="E2" s="7"/>
      <c r="F2" s="7"/>
      <c r="G2" s="7"/>
      <c r="H2" s="7"/>
    </row>
    <row r="3" spans="1:8" ht="18.75" x14ac:dyDescent="0.3">
      <c r="A3" s="6" t="s">
        <v>2</v>
      </c>
      <c r="B3" s="7"/>
      <c r="C3" s="7"/>
      <c r="D3" s="7"/>
      <c r="E3" s="7"/>
      <c r="F3" s="7"/>
      <c r="G3" s="7"/>
      <c r="H3" s="7"/>
    </row>
    <row r="4" spans="1:8" ht="16.5" thickBot="1" x14ac:dyDescent="0.3">
      <c r="A4" s="4"/>
      <c r="B4" s="4"/>
      <c r="C4" s="4"/>
      <c r="D4" s="8"/>
      <c r="E4" s="4"/>
      <c r="F4" s="4"/>
      <c r="G4" s="4"/>
      <c r="H4" s="9" t="s">
        <v>3</v>
      </c>
    </row>
    <row r="5" spans="1:8" x14ac:dyDescent="0.25">
      <c r="A5" s="10"/>
      <c r="B5" s="11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3"/>
    </row>
    <row r="6" spans="1:8" x14ac:dyDescent="0.25">
      <c r="A6" s="14"/>
      <c r="B6" s="15"/>
      <c r="C6" s="16"/>
      <c r="D6" s="16"/>
      <c r="E6" s="16"/>
      <c r="F6" s="16"/>
      <c r="G6" s="17"/>
      <c r="H6" s="18"/>
    </row>
    <row r="7" spans="1:8" x14ac:dyDescent="0.25">
      <c r="A7" s="19"/>
      <c r="B7" s="20"/>
      <c r="C7" s="21" t="s">
        <v>10</v>
      </c>
      <c r="D7" s="21" t="s">
        <v>10</v>
      </c>
      <c r="E7" s="21" t="s">
        <v>10</v>
      </c>
      <c r="F7" s="21" t="s">
        <v>10</v>
      </c>
      <c r="G7" s="21" t="s">
        <v>10</v>
      </c>
      <c r="H7" s="22" t="s">
        <v>11</v>
      </c>
    </row>
    <row r="8" spans="1:8" x14ac:dyDescent="0.25">
      <c r="A8" s="23"/>
      <c r="B8" s="24" t="s">
        <v>12</v>
      </c>
      <c r="C8" s="25">
        <v>3846646</v>
      </c>
      <c r="D8" s="25">
        <v>1097236</v>
      </c>
      <c r="E8" s="25">
        <v>2070921</v>
      </c>
      <c r="F8" s="25">
        <v>430092</v>
      </c>
      <c r="G8" s="26">
        <f t="shared" ref="G8:G27" si="0">C8+D8+E8+F8</f>
        <v>7444895</v>
      </c>
      <c r="H8" s="27">
        <v>2</v>
      </c>
    </row>
    <row r="9" spans="1:8" ht="25.5" x14ac:dyDescent="0.25">
      <c r="A9" s="28" t="s">
        <v>13</v>
      </c>
      <c r="B9" s="29" t="s">
        <v>14</v>
      </c>
      <c r="C9" s="30">
        <f>SUM(C8)</f>
        <v>3846646</v>
      </c>
      <c r="D9" s="30">
        <f>SUM(D8)</f>
        <v>1097236</v>
      </c>
      <c r="E9" s="30">
        <f>SUM(E8)</f>
        <v>2070921</v>
      </c>
      <c r="F9" s="30">
        <f>SUM(F8)</f>
        <v>430092</v>
      </c>
      <c r="G9" s="26">
        <f t="shared" si="0"/>
        <v>7444895</v>
      </c>
      <c r="H9" s="31"/>
    </row>
    <row r="10" spans="1:8" x14ac:dyDescent="0.25">
      <c r="A10" s="23"/>
      <c r="B10" s="32" t="s">
        <v>15</v>
      </c>
      <c r="C10" s="25">
        <v>0</v>
      </c>
      <c r="D10" s="25">
        <v>0</v>
      </c>
      <c r="E10" s="25">
        <v>313956</v>
      </c>
      <c r="F10" s="25">
        <v>0</v>
      </c>
      <c r="G10" s="26">
        <f t="shared" si="0"/>
        <v>313956</v>
      </c>
      <c r="H10" s="27"/>
    </row>
    <row r="11" spans="1:8" ht="25.5" x14ac:dyDescent="0.25">
      <c r="A11" s="23"/>
      <c r="B11" s="24" t="s">
        <v>16</v>
      </c>
      <c r="C11" s="25">
        <v>0</v>
      </c>
      <c r="D11" s="25">
        <v>0</v>
      </c>
      <c r="E11" s="25">
        <v>2517927</v>
      </c>
      <c r="F11" s="25">
        <v>19157950</v>
      </c>
      <c r="G11" s="26">
        <f t="shared" si="0"/>
        <v>21675877</v>
      </c>
      <c r="H11" s="27"/>
    </row>
    <row r="12" spans="1:8" ht="25.5" x14ac:dyDescent="0.25">
      <c r="A12" s="23"/>
      <c r="B12" s="24" t="s">
        <v>17</v>
      </c>
      <c r="C12" s="25">
        <v>0</v>
      </c>
      <c r="D12" s="25">
        <v>0</v>
      </c>
      <c r="E12" s="25">
        <v>0</v>
      </c>
      <c r="F12" s="25">
        <v>0</v>
      </c>
      <c r="G12" s="26">
        <f t="shared" si="0"/>
        <v>0</v>
      </c>
      <c r="H12" s="27"/>
    </row>
    <row r="13" spans="1:8" x14ac:dyDescent="0.25">
      <c r="A13" s="23"/>
      <c r="B13" s="24" t="s">
        <v>18</v>
      </c>
      <c r="C13" s="25">
        <v>263107</v>
      </c>
      <c r="D13" s="25">
        <v>44973</v>
      </c>
      <c r="E13" s="25">
        <v>3867788</v>
      </c>
      <c r="F13" s="25">
        <v>298080</v>
      </c>
      <c r="G13" s="26">
        <f t="shared" si="0"/>
        <v>4473948</v>
      </c>
      <c r="H13" s="27"/>
    </row>
    <row r="14" spans="1:8" ht="25.5" x14ac:dyDescent="0.25">
      <c r="A14" s="23"/>
      <c r="B14" s="32" t="s">
        <v>19</v>
      </c>
      <c r="C14" s="25">
        <v>4020742</v>
      </c>
      <c r="D14" s="25">
        <v>428654</v>
      </c>
      <c r="E14" s="25">
        <v>878255</v>
      </c>
      <c r="F14" s="25">
        <v>0</v>
      </c>
      <c r="G14" s="26">
        <f t="shared" si="0"/>
        <v>5327651</v>
      </c>
      <c r="H14" s="27">
        <v>5</v>
      </c>
    </row>
    <row r="15" spans="1:8" ht="25.5" x14ac:dyDescent="0.25">
      <c r="A15" s="23"/>
      <c r="B15" s="32" t="s">
        <v>20</v>
      </c>
      <c r="C15" s="25">
        <v>0</v>
      </c>
      <c r="D15" s="25">
        <v>3209</v>
      </c>
      <c r="E15" s="25">
        <v>2118490</v>
      </c>
      <c r="F15" s="25">
        <v>6282937</v>
      </c>
      <c r="G15" s="26">
        <f t="shared" si="0"/>
        <v>8404636</v>
      </c>
      <c r="H15" s="27">
        <v>0</v>
      </c>
    </row>
    <row r="16" spans="1:8" x14ac:dyDescent="0.25">
      <c r="A16" s="23"/>
      <c r="B16" s="24" t="s">
        <v>21</v>
      </c>
      <c r="C16" s="25">
        <v>0</v>
      </c>
      <c r="D16" s="25">
        <v>0</v>
      </c>
      <c r="E16" s="25">
        <v>344981</v>
      </c>
      <c r="F16" s="25">
        <v>0</v>
      </c>
      <c r="G16" s="26">
        <f t="shared" si="0"/>
        <v>344981</v>
      </c>
      <c r="H16" s="27"/>
    </row>
    <row r="17" spans="1:8" x14ac:dyDescent="0.25">
      <c r="A17" s="23"/>
      <c r="B17" s="24" t="s">
        <v>22</v>
      </c>
      <c r="C17" s="25">
        <v>0</v>
      </c>
      <c r="D17" s="25">
        <v>0</v>
      </c>
      <c r="E17" s="25">
        <v>519596</v>
      </c>
      <c r="F17" s="25">
        <v>0</v>
      </c>
      <c r="G17" s="26">
        <f t="shared" si="0"/>
        <v>519596</v>
      </c>
      <c r="H17" s="27"/>
    </row>
    <row r="18" spans="1:8" ht="25.5" x14ac:dyDescent="0.25">
      <c r="A18" s="33"/>
      <c r="B18" s="32" t="s">
        <v>23</v>
      </c>
      <c r="C18" s="25">
        <v>0</v>
      </c>
      <c r="D18" s="25">
        <v>0</v>
      </c>
      <c r="E18" s="25">
        <v>534358</v>
      </c>
      <c r="F18" s="25">
        <v>0</v>
      </c>
      <c r="G18" s="26">
        <f t="shared" si="0"/>
        <v>534358</v>
      </c>
      <c r="H18" s="27"/>
    </row>
    <row r="19" spans="1:8" ht="38.25" x14ac:dyDescent="0.25">
      <c r="A19" s="33"/>
      <c r="B19" s="24" t="s">
        <v>24</v>
      </c>
      <c r="C19" s="25">
        <v>15091</v>
      </c>
      <c r="D19" s="25">
        <v>4470</v>
      </c>
      <c r="E19" s="25">
        <v>2508361</v>
      </c>
      <c r="F19" s="25">
        <v>2800298</v>
      </c>
      <c r="G19" s="26">
        <f t="shared" si="0"/>
        <v>5328220</v>
      </c>
      <c r="H19" s="27"/>
    </row>
    <row r="20" spans="1:8" x14ac:dyDescent="0.25">
      <c r="A20" s="33"/>
      <c r="B20" s="34" t="s">
        <v>25</v>
      </c>
      <c r="C20" s="25">
        <v>0</v>
      </c>
      <c r="D20" s="25">
        <v>0</v>
      </c>
      <c r="E20" s="25">
        <v>29303</v>
      </c>
      <c r="F20" s="25">
        <v>0</v>
      </c>
      <c r="G20" s="26">
        <f t="shared" si="0"/>
        <v>29303</v>
      </c>
      <c r="H20" s="27"/>
    </row>
    <row r="21" spans="1:8" x14ac:dyDescent="0.25">
      <c r="A21" s="33"/>
      <c r="B21" s="24" t="s">
        <v>26</v>
      </c>
      <c r="C21" s="25">
        <v>0</v>
      </c>
      <c r="D21" s="25">
        <v>0</v>
      </c>
      <c r="E21" s="25">
        <v>101271</v>
      </c>
      <c r="F21" s="25">
        <v>5299</v>
      </c>
      <c r="G21" s="26">
        <f t="shared" si="0"/>
        <v>106570</v>
      </c>
      <c r="H21" s="27"/>
    </row>
    <row r="22" spans="1:8" x14ac:dyDescent="0.25">
      <c r="A22" s="33"/>
      <c r="B22" s="24" t="s">
        <v>27</v>
      </c>
      <c r="C22" s="25">
        <v>0</v>
      </c>
      <c r="D22" s="25">
        <v>0</v>
      </c>
      <c r="E22" s="25">
        <v>692778</v>
      </c>
      <c r="F22" s="25">
        <v>1896405</v>
      </c>
      <c r="G22" s="26">
        <f t="shared" si="0"/>
        <v>2589183</v>
      </c>
      <c r="H22" s="27"/>
    </row>
    <row r="23" spans="1:8" x14ac:dyDescent="0.25">
      <c r="A23" s="33"/>
      <c r="B23" s="24" t="s">
        <v>28</v>
      </c>
      <c r="C23" s="25">
        <v>0</v>
      </c>
      <c r="D23" s="25">
        <v>0</v>
      </c>
      <c r="E23" s="25">
        <v>30480</v>
      </c>
      <c r="F23" s="25">
        <v>0</v>
      </c>
      <c r="G23" s="26">
        <f t="shared" si="0"/>
        <v>30480</v>
      </c>
      <c r="H23" s="27"/>
    </row>
    <row r="24" spans="1:8" ht="25.5" x14ac:dyDescent="0.25">
      <c r="A24" s="33"/>
      <c r="B24" s="24" t="s">
        <v>29</v>
      </c>
      <c r="C24" s="25">
        <v>0</v>
      </c>
      <c r="D24" s="25">
        <v>0</v>
      </c>
      <c r="E24" s="25">
        <v>0</v>
      </c>
      <c r="F24" s="25">
        <v>100000</v>
      </c>
      <c r="G24" s="26">
        <f t="shared" si="0"/>
        <v>100000</v>
      </c>
      <c r="H24" s="27"/>
    </row>
    <row r="25" spans="1:8" ht="25.5" x14ac:dyDescent="0.25">
      <c r="A25" s="33"/>
      <c r="B25" s="24" t="s">
        <v>30</v>
      </c>
      <c r="C25" s="25">
        <v>0</v>
      </c>
      <c r="D25" s="25">
        <v>0</v>
      </c>
      <c r="E25" s="25">
        <v>0</v>
      </c>
      <c r="F25" s="25">
        <v>50000</v>
      </c>
      <c r="G25" s="26">
        <f t="shared" si="0"/>
        <v>50000</v>
      </c>
      <c r="H25" s="27"/>
    </row>
    <row r="26" spans="1:8" ht="38.25" x14ac:dyDescent="0.25">
      <c r="A26" s="33"/>
      <c r="B26" s="24" t="s">
        <v>31</v>
      </c>
      <c r="C26" s="25">
        <v>0</v>
      </c>
      <c r="D26" s="25">
        <v>0</v>
      </c>
      <c r="E26" s="25">
        <v>0</v>
      </c>
      <c r="F26" s="25">
        <v>43036</v>
      </c>
      <c r="G26" s="26">
        <f t="shared" si="0"/>
        <v>43036</v>
      </c>
      <c r="H26" s="27"/>
    </row>
    <row r="27" spans="1:8" ht="38.25" x14ac:dyDescent="0.25">
      <c r="A27" s="33"/>
      <c r="B27" s="24" t="s">
        <v>32</v>
      </c>
      <c r="C27" s="25">
        <v>0</v>
      </c>
      <c r="D27" s="25">
        <v>0</v>
      </c>
      <c r="E27" s="25">
        <v>109</v>
      </c>
      <c r="F27" s="25">
        <v>0</v>
      </c>
      <c r="G27" s="26">
        <f t="shared" si="0"/>
        <v>109</v>
      </c>
      <c r="H27" s="27"/>
    </row>
    <row r="28" spans="1:8" ht="25.5" x14ac:dyDescent="0.25">
      <c r="A28" s="28" t="s">
        <v>33</v>
      </c>
      <c r="B28" s="29" t="s">
        <v>34</v>
      </c>
      <c r="C28" s="30">
        <f>SUM(C10:C27)</f>
        <v>4298940</v>
      </c>
      <c r="D28" s="30">
        <f>SUM(D10:D27)</f>
        <v>481306</v>
      </c>
      <c r="E28" s="30">
        <f>SUM(E10:E27)</f>
        <v>14457653</v>
      </c>
      <c r="F28" s="30">
        <f>SUM(F10:F27)</f>
        <v>30634005</v>
      </c>
      <c r="G28" s="26">
        <f>SUM(G10:G27)</f>
        <v>49871904</v>
      </c>
      <c r="H28" s="31">
        <v>7</v>
      </c>
    </row>
    <row r="29" spans="1:8" x14ac:dyDescent="0.25">
      <c r="A29" s="23"/>
      <c r="B29" s="24" t="s">
        <v>35</v>
      </c>
      <c r="C29" s="25">
        <v>0</v>
      </c>
      <c r="D29" s="25">
        <v>0</v>
      </c>
      <c r="E29" s="25">
        <v>0</v>
      </c>
      <c r="F29" s="25">
        <v>0</v>
      </c>
      <c r="G29" s="26">
        <f t="shared" ref="G29:G37" si="1">C29+D29+E29+F29</f>
        <v>0</v>
      </c>
      <c r="H29" s="27"/>
    </row>
    <row r="30" spans="1:8" x14ac:dyDescent="0.25">
      <c r="A30" s="28" t="s">
        <v>36</v>
      </c>
      <c r="B30" s="29" t="s">
        <v>37</v>
      </c>
      <c r="C30" s="30">
        <f>SUM(C29:C29)</f>
        <v>0</v>
      </c>
      <c r="D30" s="25">
        <f>SUM(D29:D29)</f>
        <v>0</v>
      </c>
      <c r="E30" s="30">
        <f>SUM(E29:E29)</f>
        <v>0</v>
      </c>
      <c r="F30" s="30">
        <f>SUM(F29:F29)</f>
        <v>0</v>
      </c>
      <c r="G30" s="26">
        <f t="shared" si="1"/>
        <v>0</v>
      </c>
      <c r="H30" s="35"/>
    </row>
    <row r="31" spans="1:8" ht="25.5" x14ac:dyDescent="0.25">
      <c r="A31" s="33"/>
      <c r="B31" s="32" t="s">
        <v>38</v>
      </c>
      <c r="C31" s="25">
        <v>0</v>
      </c>
      <c r="D31" s="25">
        <v>0</v>
      </c>
      <c r="E31" s="25">
        <v>0</v>
      </c>
      <c r="F31" s="25">
        <v>1129684</v>
      </c>
      <c r="G31" s="26">
        <f t="shared" si="1"/>
        <v>1129684</v>
      </c>
      <c r="H31" s="36"/>
    </row>
    <row r="32" spans="1:8" ht="25.5" x14ac:dyDescent="0.25">
      <c r="A32" s="28" t="s">
        <v>39</v>
      </c>
      <c r="B32" s="29" t="s">
        <v>40</v>
      </c>
      <c r="C32" s="30">
        <f>SUM(C31:C31)</f>
        <v>0</v>
      </c>
      <c r="D32" s="25">
        <f>SUM(D31:D31)</f>
        <v>0</v>
      </c>
      <c r="E32" s="30">
        <f>SUM(E31:E31)</f>
        <v>0</v>
      </c>
      <c r="F32" s="30">
        <f>SUM(F31:F31)</f>
        <v>1129684</v>
      </c>
      <c r="G32" s="26">
        <f t="shared" si="1"/>
        <v>1129684</v>
      </c>
      <c r="H32" s="27"/>
    </row>
    <row r="33" spans="1:8" x14ac:dyDescent="0.25">
      <c r="A33" s="33"/>
      <c r="B33" s="24" t="s">
        <v>41</v>
      </c>
      <c r="C33" s="25">
        <v>2526302</v>
      </c>
      <c r="D33" s="25">
        <v>530407</v>
      </c>
      <c r="E33" s="25">
        <v>1578653</v>
      </c>
      <c r="F33" s="25">
        <v>0</v>
      </c>
      <c r="G33" s="26">
        <f t="shared" si="1"/>
        <v>4635362</v>
      </c>
      <c r="H33" s="37">
        <v>1</v>
      </c>
    </row>
    <row r="34" spans="1:8" x14ac:dyDescent="0.25">
      <c r="A34" s="38"/>
      <c r="B34" s="24" t="s">
        <v>42</v>
      </c>
      <c r="C34" s="25">
        <v>0</v>
      </c>
      <c r="D34" s="25">
        <v>0</v>
      </c>
      <c r="E34" s="25">
        <v>0</v>
      </c>
      <c r="F34" s="25">
        <v>0</v>
      </c>
      <c r="G34" s="26">
        <f t="shared" si="1"/>
        <v>0</v>
      </c>
      <c r="H34" s="39"/>
    </row>
    <row r="35" spans="1:8" x14ac:dyDescent="0.25">
      <c r="A35" s="33"/>
      <c r="B35" s="24" t="s">
        <v>43</v>
      </c>
      <c r="C35" s="25">
        <v>0</v>
      </c>
      <c r="D35" s="25">
        <v>0</v>
      </c>
      <c r="E35" s="25">
        <v>483300</v>
      </c>
      <c r="F35" s="25">
        <v>587600</v>
      </c>
      <c r="G35" s="26">
        <f t="shared" si="1"/>
        <v>1070900</v>
      </c>
      <c r="H35" s="39"/>
    </row>
    <row r="36" spans="1:8" ht="25.5" x14ac:dyDescent="0.25">
      <c r="A36" s="33"/>
      <c r="B36" s="24" t="s">
        <v>44</v>
      </c>
      <c r="C36" s="25">
        <v>0</v>
      </c>
      <c r="D36" s="25">
        <v>0</v>
      </c>
      <c r="E36" s="25">
        <v>10800</v>
      </c>
      <c r="F36" s="25">
        <v>0</v>
      </c>
      <c r="G36" s="26">
        <f t="shared" si="1"/>
        <v>10800</v>
      </c>
      <c r="H36" s="39"/>
    </row>
    <row r="37" spans="1:8" x14ac:dyDescent="0.25">
      <c r="A37" s="33"/>
      <c r="B37" s="24" t="s">
        <v>45</v>
      </c>
      <c r="C37" s="25">
        <v>0</v>
      </c>
      <c r="D37" s="25">
        <v>0</v>
      </c>
      <c r="E37" s="25">
        <v>1340176</v>
      </c>
      <c r="F37" s="25">
        <v>0</v>
      </c>
      <c r="G37" s="26">
        <f t="shared" si="1"/>
        <v>1340176</v>
      </c>
      <c r="H37" s="40"/>
    </row>
    <row r="38" spans="1:8" ht="25.5" x14ac:dyDescent="0.25">
      <c r="A38" s="28" t="s">
        <v>46</v>
      </c>
      <c r="B38" s="29" t="s">
        <v>47</v>
      </c>
      <c r="C38" s="30">
        <f t="shared" ref="C38:H38" si="2">SUM(C33:C37)</f>
        <v>2526302</v>
      </c>
      <c r="D38" s="30">
        <f t="shared" si="2"/>
        <v>530407</v>
      </c>
      <c r="E38" s="30">
        <f t="shared" si="2"/>
        <v>3412929</v>
      </c>
      <c r="F38" s="30">
        <f t="shared" si="2"/>
        <v>587600</v>
      </c>
      <c r="G38" s="26">
        <f t="shared" si="2"/>
        <v>7057238</v>
      </c>
      <c r="H38" s="41">
        <f t="shared" si="2"/>
        <v>1</v>
      </c>
    </row>
    <row r="39" spans="1:8" x14ac:dyDescent="0.25">
      <c r="A39" s="42" t="s">
        <v>48</v>
      </c>
      <c r="B39" s="29" t="s">
        <v>49</v>
      </c>
      <c r="C39" s="30">
        <v>0</v>
      </c>
      <c r="D39" s="30">
        <v>0</v>
      </c>
      <c r="E39" s="30">
        <v>0</v>
      </c>
      <c r="F39" s="30">
        <v>0</v>
      </c>
      <c r="G39" s="26"/>
      <c r="H39" s="41"/>
    </row>
    <row r="40" spans="1:8" x14ac:dyDescent="0.25">
      <c r="A40" s="42" t="s">
        <v>50</v>
      </c>
      <c r="B40" s="29" t="s">
        <v>51</v>
      </c>
      <c r="C40" s="30">
        <v>0</v>
      </c>
      <c r="D40" s="30">
        <v>0</v>
      </c>
      <c r="E40" s="30">
        <v>0</v>
      </c>
      <c r="F40" s="30">
        <v>0</v>
      </c>
      <c r="G40" s="26">
        <v>0</v>
      </c>
      <c r="H40" s="41"/>
    </row>
    <row r="41" spans="1:8" ht="24" x14ac:dyDescent="0.25">
      <c r="A41" s="42" t="s">
        <v>52</v>
      </c>
      <c r="B41" s="43" t="s">
        <v>53</v>
      </c>
      <c r="C41" s="30">
        <v>0</v>
      </c>
      <c r="D41" s="30">
        <v>0</v>
      </c>
      <c r="E41" s="30">
        <v>0</v>
      </c>
      <c r="F41" s="30">
        <v>0</v>
      </c>
      <c r="G41" s="26">
        <v>667338</v>
      </c>
      <c r="H41" s="41"/>
    </row>
    <row r="42" spans="1:8" ht="16.5" thickBot="1" x14ac:dyDescent="0.3">
      <c r="A42" s="44"/>
      <c r="B42" s="45" t="s">
        <v>54</v>
      </c>
      <c r="C42" s="46">
        <f>SUM(C9+C28+C30+C32+C38+C39+C41)</f>
        <v>10671888</v>
      </c>
      <c r="D42" s="46">
        <f>SUM(D9+D28+D30+D32+D38+D39+D41)</f>
        <v>2108949</v>
      </c>
      <c r="E42" s="47">
        <f>SUM(E9+E28+E32+E30+E38+E39+E41)</f>
        <v>19941503</v>
      </c>
      <c r="F42" s="46">
        <f>SUM(F9+F28+F30+F32+F38+F39+F41)</f>
        <v>32781381</v>
      </c>
      <c r="G42" s="46">
        <f>SUM(G9+G28+G30+G32+G38+G39+G41+G40)</f>
        <v>66171059</v>
      </c>
      <c r="H42" s="48">
        <f>SUM(H38,H32,H30,H28,H9)</f>
        <v>8</v>
      </c>
    </row>
    <row r="43" spans="1:8" x14ac:dyDescent="0.25">
      <c r="D43" s="1"/>
    </row>
  </sheetData>
  <mergeCells count="2">
    <mergeCell ref="A2:H2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2020-06-30T09:01:45Z</dcterms:created>
  <dcterms:modified xsi:type="dcterms:W3CDTF">2020-06-30T09:01:57Z</dcterms:modified>
</cp:coreProperties>
</file>