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<sst xmlns="http://schemas.openxmlformats.org/spreadsheetml/2006/main" count="120" uniqueCount="109">
  <si>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</si>
  <si>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</si>
  <si>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</si>
  <si>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</si>
  <si>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</si>
  <si>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</si>
  <si>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</si>
  <si>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</si>
  <si>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</si>
  <si>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</si>
  <si>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</si>
  <si>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</si>
  <si>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</si>
  <si>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</si>
  <si>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</si>
  <si>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</si>
  <si>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</si>
  <si>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</si>
  <si>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</si>
  <si>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</si>
  <si>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</si>
  <si>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</si>
  <si>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</si>
  <si>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</si>
  <si>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</si>
  <si>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</si>
  <si>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</si>
  <si>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</si>
  <si>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</si>
  <si>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</si>
  <si>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</si>
  <si>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</si>
  <si>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</si>
  <si>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</si>
  <si>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</si>
  <si>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</si>
  <si>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</si>
  <si>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</si>
  <si>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</si>
  <si>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</si>
  <si>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</si>
  <si>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</si>
  <si>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</si>
  <si>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</si>
  <si>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</si>
  <si>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</si>
  <si>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</si>
  <si>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</si>
  <si>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</si>
  <si>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</si>
  <si>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</si>
  <si>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</si>
  <si>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</si>
  <si>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</si>
  <si>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</si>
  <si>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</si>
  <si>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</si>
  <si>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</si>
  <si>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</si>
  <si>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</si>
  <si>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</si>
  <si>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</si>
  <si>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</si>
  <si>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</si>
  <si>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</si>
  <si>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</si>
  <si>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</si>
  <si>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</si>
  <si>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</si>
  <si>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</si>
  <si>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</si>
  <si>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</si>
  <si>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</si>
  <si>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</si>
  <si>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</si>
  <si>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</si>
  <si>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</si>
  <si>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</si>
  <si>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</si>
  <si>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</si>
  <si>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</si>
  <si>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</si>
  <si>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</si>
  <si>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20.</t>
  </si>
  <si>
    <t>Közhatalmi bevételek összesen:(12+15+18)</t>
  </si>
  <si>
    <t>%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</si>
  <si>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</si>
  <si>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</si>
  <si>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</si>
  <si>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</si>
  <si>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</si>
  <si>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</si>
  <si>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</si>
  <si>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</si>
  <si>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2014.évi terv</t>
  </si>
  <si>
    <t>ebből: Szociális étkezési támogatás</t>
  </si>
  <si>
    <t xml:space="preserve">           Falugondnoki szolgáltatás támogatás</t>
  </si>
  <si>
    <t xml:space="preserve">           Kistelepülések szociális feladatainak támogatása</t>
  </si>
  <si>
    <t>2014.évi  terv</t>
  </si>
  <si>
    <t>1-12.hó</t>
  </si>
  <si>
    <t>2015.évi terv</t>
  </si>
  <si>
    <t>Egyéb közhatalmi bevételek</t>
  </si>
  <si>
    <t xml:space="preserve">          Jövedelempótló támogatás</t>
  </si>
  <si>
    <t>Hitel felvétel</t>
  </si>
  <si>
    <t>1-12.hó tény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</si>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</sst>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3" fontId="22" fillId="0" borderId="10" xfId="6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6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3" fontId="25" fillId="0" borderId="10" xfId="6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3" fontId="23" fillId="0" borderId="15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3" fontId="0" fillId="0" borderId="12" xfId="6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="110" zoomScaleNormal="110" zoomScalePageLayoutView="0" workbookViewId="0" topLeftCell="A40">
      <selection activeCell="A1" sqref="A1:IV1"/>
    </sheetView>
  </sheetViews>
  <sheetFormatPr defaultColWidth="9.140625" defaultRowHeight="12.75"/>
  <cols>
    <col min="1" max="1" width="5.8515625" style="1" customWidth="1"/>
    <col min="2" max="2" width="45.57421875" style="1" customWidth="1"/>
    <col min="3" max="16384" width="9.140625" style="1" customWidth="1"/>
  </cols>
  <sheetData>
    <row r="2" spans="1:6" ht="25.5">
      <c r="A2" s="13" t="s">
        <v>0</v>
      </c>
      <c r="B2" s="21" t="s">
        <v>1</v>
      </c>
      <c r="C2" s="22" t="s">
        <v>94</v>
      </c>
      <c r="D2" s="22" t="s">
        <v>99</v>
      </c>
      <c r="E2" s="23" t="s">
        <v>85</v>
      </c>
      <c r="F2" s="22" t="s">
        <v>100</v>
      </c>
    </row>
    <row r="3" spans="1:6" ht="14.25">
      <c r="A3" s="3"/>
      <c r="B3" s="24" t="s">
        <v>71</v>
      </c>
      <c r="C3" s="25"/>
      <c r="D3" s="25"/>
      <c r="E3" s="26"/>
      <c r="F3" s="25"/>
    </row>
    <row r="4" spans="1:6" ht="14.25">
      <c r="A4" s="9" t="s">
        <v>2</v>
      </c>
      <c r="B4" s="27" t="s">
        <v>86</v>
      </c>
      <c r="C4" s="28">
        <v>400</v>
      </c>
      <c r="D4" s="25">
        <v>1402</v>
      </c>
      <c r="E4" s="26">
        <f>D4/C4</f>
        <v>3.505</v>
      </c>
      <c r="F4" s="28">
        <v>800</v>
      </c>
    </row>
    <row r="5" spans="1:6" s="4" customFormat="1" ht="12.75">
      <c r="A5" s="9" t="s">
        <v>3</v>
      </c>
      <c r="B5" s="27" t="s">
        <v>4</v>
      </c>
      <c r="C5" s="28">
        <v>95</v>
      </c>
      <c r="D5" s="58">
        <v>1759</v>
      </c>
      <c r="E5" s="62">
        <f>D5/(C5+C6)</f>
        <v>1.0495226730310263</v>
      </c>
      <c r="F5" s="28">
        <v>1415</v>
      </c>
    </row>
    <row r="6" spans="1:6" ht="14.25">
      <c r="A6" s="9" t="s">
        <v>5</v>
      </c>
      <c r="B6" s="27" t="s">
        <v>6</v>
      </c>
      <c r="C6" s="28">
        <v>1581</v>
      </c>
      <c r="D6" s="59"/>
      <c r="E6" s="63"/>
      <c r="F6" s="28">
        <v>145</v>
      </c>
    </row>
    <row r="7" spans="1:6" ht="14.25">
      <c r="A7" s="9" t="s">
        <v>7</v>
      </c>
      <c r="B7" s="27" t="s">
        <v>8</v>
      </c>
      <c r="C7" s="28">
        <v>1238</v>
      </c>
      <c r="D7" s="25">
        <v>731</v>
      </c>
      <c r="E7" s="26">
        <f aca="true" t="shared" si="0" ref="E7:E49">D7/C7</f>
        <v>0.5904684975767367</v>
      </c>
      <c r="F7" s="28">
        <v>1080</v>
      </c>
    </row>
    <row r="8" spans="1:6" ht="14.25">
      <c r="A8" s="9" t="s">
        <v>9</v>
      </c>
      <c r="B8" s="27" t="s">
        <v>10</v>
      </c>
      <c r="C8" s="28">
        <v>0</v>
      </c>
      <c r="D8" s="25">
        <v>51</v>
      </c>
      <c r="E8" s="26"/>
      <c r="F8" s="28">
        <v>20</v>
      </c>
    </row>
    <row r="9" spans="1:6" s="18" customFormat="1" ht="12.75" customHeight="1">
      <c r="A9" s="17" t="s">
        <v>11</v>
      </c>
      <c r="B9" s="29" t="s">
        <v>12</v>
      </c>
      <c r="C9" s="30">
        <f>SUM(C4:C8)</f>
        <v>3314</v>
      </c>
      <c r="D9" s="30">
        <f>SUM(D4:D8)</f>
        <v>3943</v>
      </c>
      <c r="E9" s="31">
        <f t="shared" si="0"/>
        <v>1.1898008449004225</v>
      </c>
      <c r="F9" s="30">
        <v>3460</v>
      </c>
    </row>
    <row r="10" spans="1:6" ht="14.25">
      <c r="A10" s="9" t="s">
        <v>13</v>
      </c>
      <c r="B10" s="27" t="s">
        <v>14</v>
      </c>
      <c r="C10" s="28">
        <v>0</v>
      </c>
      <c r="D10" s="25">
        <v>5</v>
      </c>
      <c r="E10" s="26"/>
      <c r="F10" s="28">
        <v>15</v>
      </c>
    </row>
    <row r="11" spans="1:6" s="18" customFormat="1" ht="14.25">
      <c r="A11" s="17" t="s">
        <v>15</v>
      </c>
      <c r="B11" s="29" t="s">
        <v>16</v>
      </c>
      <c r="C11" s="30">
        <f>SUM(C10)</f>
        <v>0</v>
      </c>
      <c r="D11" s="30">
        <f>SUM(D10)</f>
        <v>5</v>
      </c>
      <c r="E11" s="32"/>
      <c r="F11" s="33">
        <v>0</v>
      </c>
    </row>
    <row r="12" spans="1:6" s="18" customFormat="1" ht="12" customHeight="1">
      <c r="A12" s="66" t="s">
        <v>82</v>
      </c>
      <c r="B12" s="67"/>
      <c r="C12" s="30">
        <f>C9+C11</f>
        <v>3314</v>
      </c>
      <c r="D12" s="30">
        <f>D9+D11</f>
        <v>3948</v>
      </c>
      <c r="E12" s="31">
        <f t="shared" si="0"/>
        <v>1.1913095956547979</v>
      </c>
      <c r="F12" s="30">
        <v>3475</v>
      </c>
    </row>
    <row r="13" spans="1:6" ht="14.25">
      <c r="A13" s="9" t="s">
        <v>17</v>
      </c>
      <c r="B13" s="27" t="s">
        <v>21</v>
      </c>
      <c r="C13" s="28">
        <v>800</v>
      </c>
      <c r="D13" s="25">
        <v>1595</v>
      </c>
      <c r="E13" s="26">
        <f t="shared" si="0"/>
        <v>1.99375</v>
      </c>
      <c r="F13" s="28">
        <v>1000</v>
      </c>
    </row>
    <row r="14" spans="1:6" ht="14.25">
      <c r="A14" s="9" t="s">
        <v>18</v>
      </c>
      <c r="B14" s="27" t="s">
        <v>23</v>
      </c>
      <c r="C14" s="28">
        <v>100</v>
      </c>
      <c r="D14" s="25">
        <v>0</v>
      </c>
      <c r="E14" s="26"/>
      <c r="F14" s="28">
        <v>100</v>
      </c>
    </row>
    <row r="15" spans="1:6" ht="14.25">
      <c r="A15" s="9" t="s">
        <v>19</v>
      </c>
      <c r="B15" s="27" t="s">
        <v>73</v>
      </c>
      <c r="C15" s="28">
        <v>700</v>
      </c>
      <c r="D15" s="25">
        <v>854</v>
      </c>
      <c r="E15" s="26">
        <f t="shared" si="0"/>
        <v>1.22</v>
      </c>
      <c r="F15" s="28">
        <v>700</v>
      </c>
    </row>
    <row r="16" spans="1:6" s="18" customFormat="1" ht="14.25">
      <c r="A16" s="17" t="s">
        <v>20</v>
      </c>
      <c r="B16" s="29" t="s">
        <v>25</v>
      </c>
      <c r="C16" s="30">
        <f>SUM(C13:C15)</f>
        <v>1600</v>
      </c>
      <c r="D16" s="30">
        <f>SUM(D13:D15)</f>
        <v>2449</v>
      </c>
      <c r="E16" s="31">
        <f t="shared" si="0"/>
        <v>1.530625</v>
      </c>
      <c r="F16" s="30">
        <f>SUM(F13:F15)</f>
        <v>1800</v>
      </c>
    </row>
    <row r="17" spans="1:6" ht="14.25">
      <c r="A17" s="9" t="s">
        <v>22</v>
      </c>
      <c r="B17" s="27" t="s">
        <v>29</v>
      </c>
      <c r="C17" s="28">
        <v>0</v>
      </c>
      <c r="D17" s="25">
        <v>0</v>
      </c>
      <c r="E17" s="26"/>
      <c r="F17" s="28">
        <v>0</v>
      </c>
    </row>
    <row r="18" spans="1:6" ht="14.25">
      <c r="A18" s="9" t="s">
        <v>24</v>
      </c>
      <c r="B18" s="27" t="s">
        <v>31</v>
      </c>
      <c r="C18" s="28">
        <v>850</v>
      </c>
      <c r="D18" s="25">
        <v>250</v>
      </c>
      <c r="E18" s="26">
        <f t="shared" si="0"/>
        <v>0.29411764705882354</v>
      </c>
      <c r="F18" s="28">
        <v>850</v>
      </c>
    </row>
    <row r="19" spans="1:6" s="18" customFormat="1" ht="14.25">
      <c r="A19" s="17" t="s">
        <v>26</v>
      </c>
      <c r="B19" s="29" t="s">
        <v>93</v>
      </c>
      <c r="C19" s="30">
        <f>SUM(C17:C18)</f>
        <v>850</v>
      </c>
      <c r="D19" s="30">
        <f>SUM(D17:D18)</f>
        <v>250</v>
      </c>
      <c r="E19" s="31">
        <f t="shared" si="0"/>
        <v>0.29411764705882354</v>
      </c>
      <c r="F19" s="30">
        <v>850</v>
      </c>
    </row>
    <row r="20" spans="1:6" ht="14.25">
      <c r="A20" s="9" t="s">
        <v>27</v>
      </c>
      <c r="B20" s="27" t="s">
        <v>75</v>
      </c>
      <c r="C20" s="28">
        <v>50</v>
      </c>
      <c r="D20" s="25">
        <v>141</v>
      </c>
      <c r="E20" s="26">
        <f t="shared" si="0"/>
        <v>2.82</v>
      </c>
      <c r="F20" s="28">
        <v>50</v>
      </c>
    </row>
    <row r="21" spans="1:6" ht="14.25">
      <c r="A21" s="9" t="s">
        <v>28</v>
      </c>
      <c r="B21" s="27" t="s">
        <v>76</v>
      </c>
      <c r="C21" s="28">
        <v>120</v>
      </c>
      <c r="D21" s="25">
        <v>1</v>
      </c>
      <c r="E21" s="26">
        <f t="shared" si="0"/>
        <v>0.008333333333333333</v>
      </c>
      <c r="F21" s="28">
        <v>60</v>
      </c>
    </row>
    <row r="22" spans="1:6" ht="14.25">
      <c r="A22" s="9" t="s">
        <v>30</v>
      </c>
      <c r="B22" s="27" t="s">
        <v>101</v>
      </c>
      <c r="C22" s="28">
        <v>0</v>
      </c>
      <c r="D22" s="25">
        <v>8</v>
      </c>
      <c r="E22" s="26"/>
      <c r="F22" s="28">
        <v>0</v>
      </c>
    </row>
    <row r="23" spans="1:6" s="18" customFormat="1" ht="11.25" customHeight="1">
      <c r="A23" s="17" t="s">
        <v>32</v>
      </c>
      <c r="B23" s="29" t="s">
        <v>35</v>
      </c>
      <c r="C23" s="30">
        <f>SUM(C20:C22)</f>
        <v>170</v>
      </c>
      <c r="D23" s="30">
        <f>SUM(D20:D22)</f>
        <v>150</v>
      </c>
      <c r="E23" s="31">
        <f t="shared" si="0"/>
        <v>0.8823529411764706</v>
      </c>
      <c r="F23" s="30">
        <v>110</v>
      </c>
    </row>
    <row r="24" spans="1:6" s="18" customFormat="1" ht="11.25" customHeight="1">
      <c r="A24" s="66" t="s">
        <v>84</v>
      </c>
      <c r="B24" s="67"/>
      <c r="C24" s="30">
        <f>C16+C19+C23</f>
        <v>2620</v>
      </c>
      <c r="D24" s="30">
        <f>D16+D19+D23</f>
        <v>2849</v>
      </c>
      <c r="E24" s="31">
        <f t="shared" si="0"/>
        <v>1.0874045801526717</v>
      </c>
      <c r="F24" s="30">
        <f>F16+F19+F23</f>
        <v>2760</v>
      </c>
    </row>
    <row r="25" spans="1:6" ht="12" customHeight="1">
      <c r="A25" s="69" t="s">
        <v>37</v>
      </c>
      <c r="B25" s="69"/>
      <c r="C25" s="28"/>
      <c r="D25" s="25"/>
      <c r="E25" s="26"/>
      <c r="F25" s="28"/>
    </row>
    <row r="26" spans="1:6" ht="25.5">
      <c r="A26" s="10" t="s">
        <v>83</v>
      </c>
      <c r="B26" s="34" t="s">
        <v>77</v>
      </c>
      <c r="C26" s="28">
        <v>9914</v>
      </c>
      <c r="D26" s="35">
        <v>13747</v>
      </c>
      <c r="E26" s="26">
        <f t="shared" si="0"/>
        <v>1.386624974783135</v>
      </c>
      <c r="F26" s="28">
        <v>11725</v>
      </c>
    </row>
    <row r="27" spans="1:6" ht="14.25">
      <c r="A27" s="10" t="s">
        <v>33</v>
      </c>
      <c r="B27" s="34" t="s">
        <v>78</v>
      </c>
      <c r="C27" s="28">
        <v>3833</v>
      </c>
      <c r="D27" s="60">
        <v>10925</v>
      </c>
      <c r="E27" s="64">
        <f>D27/(C27+C28)</f>
        <v>1.4485547600106072</v>
      </c>
      <c r="F27" s="28">
        <v>4133</v>
      </c>
    </row>
    <row r="28" spans="1:6" ht="14.25">
      <c r="A28" s="10" t="s">
        <v>34</v>
      </c>
      <c r="B28" s="36" t="s">
        <v>106</v>
      </c>
      <c r="C28" s="28">
        <v>3709</v>
      </c>
      <c r="D28" s="61"/>
      <c r="E28" s="65"/>
      <c r="F28" s="28">
        <v>2943</v>
      </c>
    </row>
    <row r="29" spans="1:6" ht="14.25">
      <c r="A29" s="37"/>
      <c r="B29" s="14" t="s">
        <v>95</v>
      </c>
      <c r="C29" s="15">
        <v>609</v>
      </c>
      <c r="D29" s="16">
        <v>498</v>
      </c>
      <c r="E29" s="38">
        <f t="shared" si="0"/>
        <v>0.8177339901477833</v>
      </c>
      <c r="F29" s="15">
        <v>443</v>
      </c>
    </row>
    <row r="30" spans="1:6" ht="14.25">
      <c r="A30" s="37"/>
      <c r="B30" s="14" t="s">
        <v>96</v>
      </c>
      <c r="C30" s="15">
        <v>2500</v>
      </c>
      <c r="D30" s="16">
        <v>2500</v>
      </c>
      <c r="E30" s="38">
        <f t="shared" si="0"/>
        <v>1</v>
      </c>
      <c r="F30" s="15">
        <v>2500</v>
      </c>
    </row>
    <row r="31" spans="1:6" ht="14.25">
      <c r="A31" s="37"/>
      <c r="B31" s="14" t="s">
        <v>97</v>
      </c>
      <c r="C31" s="15">
        <v>600</v>
      </c>
      <c r="D31" s="16">
        <v>600</v>
      </c>
      <c r="E31" s="38">
        <f t="shared" si="0"/>
        <v>1</v>
      </c>
      <c r="F31" s="15">
        <v>0</v>
      </c>
    </row>
    <row r="32" spans="1:6" ht="14.25">
      <c r="A32" s="37"/>
      <c r="B32" s="14" t="s">
        <v>102</v>
      </c>
      <c r="C32" s="15">
        <v>0</v>
      </c>
      <c r="D32" s="16">
        <v>7327</v>
      </c>
      <c r="E32" s="38"/>
      <c r="F32" s="15">
        <v>0</v>
      </c>
    </row>
    <row r="33" spans="1:6" ht="14.25">
      <c r="A33" s="10" t="s">
        <v>36</v>
      </c>
      <c r="B33" s="36" t="s">
        <v>79</v>
      </c>
      <c r="C33" s="28">
        <v>412</v>
      </c>
      <c r="D33" s="39">
        <v>412</v>
      </c>
      <c r="E33" s="26">
        <f t="shared" si="0"/>
        <v>1</v>
      </c>
      <c r="F33" s="28">
        <v>1200</v>
      </c>
    </row>
    <row r="34" spans="1:6" ht="14.25">
      <c r="A34" s="10" t="s">
        <v>38</v>
      </c>
      <c r="B34" s="36" t="s">
        <v>80</v>
      </c>
      <c r="C34" s="28">
        <v>140</v>
      </c>
      <c r="D34" s="39">
        <v>159</v>
      </c>
      <c r="E34" s="26">
        <f t="shared" si="0"/>
        <v>1.1357142857142857</v>
      </c>
      <c r="F34" s="28">
        <v>0</v>
      </c>
    </row>
    <row r="35" spans="1:6" ht="14.25">
      <c r="A35" s="10" t="s">
        <v>39</v>
      </c>
      <c r="B35" s="36" t="s">
        <v>107</v>
      </c>
      <c r="C35" s="28">
        <v>2312</v>
      </c>
      <c r="D35" s="39">
        <v>1319</v>
      </c>
      <c r="E35" s="26">
        <f t="shared" si="0"/>
        <v>0.5705017301038062</v>
      </c>
      <c r="F35" s="28">
        <v>2447</v>
      </c>
    </row>
    <row r="36" spans="1:6" ht="14.25">
      <c r="A36" s="10" t="s">
        <v>40</v>
      </c>
      <c r="B36" s="36" t="s">
        <v>87</v>
      </c>
      <c r="C36" s="28">
        <v>0</v>
      </c>
      <c r="D36" s="39">
        <v>0</v>
      </c>
      <c r="E36" s="26"/>
      <c r="F36" s="28">
        <v>0</v>
      </c>
    </row>
    <row r="37" spans="1:6" ht="14.25">
      <c r="A37" s="10" t="s">
        <v>41</v>
      </c>
      <c r="B37" s="36" t="s">
        <v>81</v>
      </c>
      <c r="C37" s="28">
        <v>0</v>
      </c>
      <c r="D37" s="39">
        <v>0</v>
      </c>
      <c r="E37" s="26"/>
      <c r="F37" s="28">
        <v>0</v>
      </c>
    </row>
    <row r="38" spans="1:6" s="18" customFormat="1" ht="14.25">
      <c r="A38" s="19" t="s">
        <v>43</v>
      </c>
      <c r="B38" s="40" t="s">
        <v>108</v>
      </c>
      <c r="C38" s="41">
        <f>C26+C27+C28+C34+C35+C33+C36+C37</f>
        <v>20320</v>
      </c>
      <c r="D38" s="41">
        <f>D26+D27+D28+D34+D35+D33+D36+D37</f>
        <v>26562</v>
      </c>
      <c r="E38" s="31">
        <f t="shared" si="0"/>
        <v>1.3071850393700788</v>
      </c>
      <c r="F38" s="41">
        <f>F26+F27+F28+F33+F34+F35+F36+F37</f>
        <v>22448</v>
      </c>
    </row>
    <row r="39" spans="1:6" ht="14.25">
      <c r="A39" s="11" t="s">
        <v>45</v>
      </c>
      <c r="B39" s="27" t="s">
        <v>91</v>
      </c>
      <c r="C39" s="42">
        <v>0</v>
      </c>
      <c r="D39" s="25">
        <v>0</v>
      </c>
      <c r="E39" s="26"/>
      <c r="F39" s="42"/>
    </row>
    <row r="40" spans="1:6" ht="11.25" customHeight="1">
      <c r="A40" s="71" t="s">
        <v>42</v>
      </c>
      <c r="B40" s="71"/>
      <c r="C40" s="28"/>
      <c r="D40" s="43"/>
      <c r="E40" s="26"/>
      <c r="F40" s="28"/>
    </row>
    <row r="41" spans="1:6" ht="14.25">
      <c r="A41" s="9" t="s">
        <v>47</v>
      </c>
      <c r="B41" s="27" t="s">
        <v>44</v>
      </c>
      <c r="C41" s="28">
        <v>11674</v>
      </c>
      <c r="D41" s="25">
        <v>0</v>
      </c>
      <c r="E41" s="26"/>
      <c r="F41" s="28">
        <v>1995</v>
      </c>
    </row>
    <row r="42" spans="1:6" ht="14.25">
      <c r="A42" s="9" t="s">
        <v>49</v>
      </c>
      <c r="B42" s="27" t="s">
        <v>46</v>
      </c>
      <c r="C42" s="28">
        <v>12517</v>
      </c>
      <c r="D42" s="25">
        <v>9554</v>
      </c>
      <c r="E42" s="26">
        <f t="shared" si="0"/>
        <v>0.7632819365662699</v>
      </c>
      <c r="F42" s="28">
        <v>12677</v>
      </c>
    </row>
    <row r="43" spans="1:6" ht="14.25">
      <c r="A43" s="9" t="s">
        <v>52</v>
      </c>
      <c r="B43" s="27" t="s">
        <v>48</v>
      </c>
      <c r="C43" s="28">
        <v>0</v>
      </c>
      <c r="D43" s="25">
        <v>0</v>
      </c>
      <c r="E43" s="26"/>
      <c r="F43" s="28">
        <v>0</v>
      </c>
    </row>
    <row r="44" spans="1:6" s="18" customFormat="1" ht="14.25">
      <c r="A44" s="17" t="s">
        <v>54</v>
      </c>
      <c r="B44" s="29" t="s">
        <v>50</v>
      </c>
      <c r="C44" s="30">
        <f>SUM(C41:C43)</f>
        <v>24191</v>
      </c>
      <c r="D44" s="30">
        <f>SUM(D41:D43)</f>
        <v>9554</v>
      </c>
      <c r="E44" s="31">
        <f t="shared" si="0"/>
        <v>0.3949402670414617</v>
      </c>
      <c r="F44" s="30">
        <f>SUM(F41:F43)</f>
        <v>14672</v>
      </c>
    </row>
    <row r="45" spans="1:6" ht="10.5" customHeight="1">
      <c r="A45" s="69" t="s">
        <v>51</v>
      </c>
      <c r="B45" s="69"/>
      <c r="C45" s="28"/>
      <c r="D45" s="43"/>
      <c r="E45" s="26"/>
      <c r="F45" s="28"/>
    </row>
    <row r="46" spans="1:6" ht="12.75" customHeight="1">
      <c r="A46" s="9" t="s">
        <v>55</v>
      </c>
      <c r="B46" s="27" t="s">
        <v>53</v>
      </c>
      <c r="C46" s="28">
        <v>300</v>
      </c>
      <c r="D46" s="25">
        <v>50</v>
      </c>
      <c r="E46" s="26">
        <f t="shared" si="0"/>
        <v>0.16666666666666666</v>
      </c>
      <c r="F46" s="28">
        <v>300</v>
      </c>
    </row>
    <row r="47" spans="1:6" s="20" customFormat="1" ht="12.75">
      <c r="A47" s="17" t="s">
        <v>58</v>
      </c>
      <c r="B47" s="29" t="s">
        <v>56</v>
      </c>
      <c r="C47" s="30">
        <f>SUM(C46)</f>
        <v>300</v>
      </c>
      <c r="D47" s="30">
        <f>SUM(D46)</f>
        <v>50</v>
      </c>
      <c r="E47" s="31">
        <f t="shared" si="0"/>
        <v>0.16666666666666666</v>
      </c>
      <c r="F47" s="30">
        <v>300</v>
      </c>
    </row>
    <row r="48" spans="1:6" ht="10.5" customHeight="1">
      <c r="A48" s="69" t="s">
        <v>57</v>
      </c>
      <c r="B48" s="69"/>
      <c r="C48" s="28"/>
      <c r="D48" s="43"/>
      <c r="E48" s="26"/>
      <c r="F48" s="28"/>
    </row>
    <row r="49" spans="1:6" ht="12" customHeight="1">
      <c r="A49" s="9" t="s">
        <v>60</v>
      </c>
      <c r="B49" s="44" t="s">
        <v>59</v>
      </c>
      <c r="C49" s="28">
        <v>150</v>
      </c>
      <c r="D49" s="25">
        <v>98</v>
      </c>
      <c r="E49" s="26">
        <f t="shared" si="0"/>
        <v>0.6533333333333333</v>
      </c>
      <c r="F49" s="28">
        <v>150</v>
      </c>
    </row>
    <row r="50" spans="1:6" ht="12" customHeight="1">
      <c r="A50" s="69" t="s">
        <v>92</v>
      </c>
      <c r="B50" s="69"/>
      <c r="C50" s="28"/>
      <c r="D50" s="43"/>
      <c r="E50" s="26"/>
      <c r="F50" s="28"/>
    </row>
    <row r="51" spans="1:6" ht="10.5" customHeight="1">
      <c r="A51" s="8" t="s">
        <v>88</v>
      </c>
      <c r="B51" s="27" t="s">
        <v>90</v>
      </c>
      <c r="C51" s="28">
        <v>0</v>
      </c>
      <c r="D51" s="25">
        <v>0</v>
      </c>
      <c r="E51" s="26"/>
      <c r="F51" s="28">
        <v>0</v>
      </c>
    </row>
    <row r="52" spans="1:6" ht="10.5" customHeight="1">
      <c r="A52" s="69" t="s">
        <v>61</v>
      </c>
      <c r="B52" s="69"/>
      <c r="C52" s="28"/>
      <c r="D52" s="43"/>
      <c r="E52" s="26"/>
      <c r="F52" s="28"/>
    </row>
    <row r="53" spans="1:6" ht="10.5" customHeight="1">
      <c r="A53" s="8" t="s">
        <v>89</v>
      </c>
      <c r="B53" s="27" t="s">
        <v>103</v>
      </c>
      <c r="C53" s="28">
        <v>0</v>
      </c>
      <c r="D53" s="25">
        <v>10000</v>
      </c>
      <c r="E53" s="26"/>
      <c r="F53" s="28">
        <v>0</v>
      </c>
    </row>
    <row r="54" spans="1:6" ht="14.25">
      <c r="A54" s="70" t="s">
        <v>72</v>
      </c>
      <c r="B54" s="70"/>
      <c r="C54" s="45">
        <f>C12+C24+C38+C44+C47+C49+C51+C53</f>
        <v>50895</v>
      </c>
      <c r="D54" s="45">
        <f>D12+D24+D38+D44+D47+D49+D51+D53</f>
        <v>53061</v>
      </c>
      <c r="E54" s="23">
        <f>D54/C54</f>
        <v>1.0425582080754494</v>
      </c>
      <c r="F54" s="45">
        <f>F12+F24+F38+F44+F47+F49</f>
        <v>43805</v>
      </c>
    </row>
    <row r="55" spans="1:6" ht="14.25">
      <c r="A55" s="5"/>
      <c r="B55" s="46"/>
      <c r="C55" s="47"/>
      <c r="D55" s="47"/>
      <c r="E55" s="48"/>
      <c r="F55" s="47"/>
    </row>
    <row r="56" spans="1:6" ht="14.25">
      <c r="A56" s="5"/>
      <c r="B56" s="46"/>
      <c r="C56" s="47"/>
      <c r="D56" s="47"/>
      <c r="E56" s="48"/>
      <c r="F56" s="47"/>
    </row>
    <row r="57" spans="1:6" ht="25.5">
      <c r="A57" s="2" t="s">
        <v>0</v>
      </c>
      <c r="B57" s="21" t="s">
        <v>1</v>
      </c>
      <c r="C57" s="22" t="s">
        <v>98</v>
      </c>
      <c r="D57" s="22" t="s">
        <v>104</v>
      </c>
      <c r="E57" s="23" t="s">
        <v>85</v>
      </c>
      <c r="F57" s="22" t="s">
        <v>105</v>
      </c>
    </row>
    <row r="58" spans="1:6" ht="14.25">
      <c r="A58" s="6"/>
      <c r="B58" s="24" t="s">
        <v>62</v>
      </c>
      <c r="C58" s="49"/>
      <c r="D58" s="49"/>
      <c r="E58" s="50"/>
      <c r="F58" s="49"/>
    </row>
    <row r="59" spans="1:6" ht="14.25">
      <c r="A59" s="7" t="s">
        <v>2</v>
      </c>
      <c r="B59" s="51" t="s">
        <v>63</v>
      </c>
      <c r="C59" s="28">
        <v>16447</v>
      </c>
      <c r="D59" s="52">
        <v>17343</v>
      </c>
      <c r="E59" s="53">
        <f>D59/C59</f>
        <v>1.054478020307655</v>
      </c>
      <c r="F59" s="54">
        <v>15808</v>
      </c>
    </row>
    <row r="60" spans="1:6" ht="14.25">
      <c r="A60" s="7" t="s">
        <v>3</v>
      </c>
      <c r="B60" s="51" t="s">
        <v>74</v>
      </c>
      <c r="C60" s="28">
        <v>3345</v>
      </c>
      <c r="D60" s="52">
        <v>3259</v>
      </c>
      <c r="E60" s="53">
        <f aca="true" t="shared" si="1" ref="E60:E66">D60/C60</f>
        <v>0.9742899850523169</v>
      </c>
      <c r="F60" s="54">
        <v>4374</v>
      </c>
    </row>
    <row r="61" spans="1:6" ht="14.25">
      <c r="A61" s="7" t="s">
        <v>5</v>
      </c>
      <c r="B61" s="51" t="s">
        <v>64</v>
      </c>
      <c r="C61" s="28">
        <v>14940</v>
      </c>
      <c r="D61" s="52">
        <v>10877</v>
      </c>
      <c r="E61" s="53">
        <f t="shared" si="1"/>
        <v>0.728045515394913</v>
      </c>
      <c r="F61" s="54">
        <v>16171</v>
      </c>
    </row>
    <row r="62" spans="1:6" ht="14.25">
      <c r="A62" s="7" t="s">
        <v>7</v>
      </c>
      <c r="B62" s="51" t="s">
        <v>65</v>
      </c>
      <c r="C62" s="28">
        <v>832</v>
      </c>
      <c r="D62" s="52">
        <v>1131</v>
      </c>
      <c r="E62" s="53">
        <f t="shared" si="1"/>
        <v>1.359375</v>
      </c>
      <c r="F62" s="54">
        <v>1797</v>
      </c>
    </row>
    <row r="63" spans="1:6" ht="14.25">
      <c r="A63" s="7" t="s">
        <v>9</v>
      </c>
      <c r="B63" s="51" t="s">
        <v>66</v>
      </c>
      <c r="C63" s="28">
        <v>180</v>
      </c>
      <c r="D63" s="52">
        <v>51</v>
      </c>
      <c r="E63" s="53">
        <f t="shared" si="1"/>
        <v>0.2833333333333333</v>
      </c>
      <c r="F63" s="54">
        <v>180</v>
      </c>
    </row>
    <row r="64" spans="1:6" ht="14.25">
      <c r="A64" s="7" t="s">
        <v>11</v>
      </c>
      <c r="B64" s="51" t="s">
        <v>67</v>
      </c>
      <c r="C64" s="28">
        <v>14801</v>
      </c>
      <c r="D64" s="52">
        <v>9732</v>
      </c>
      <c r="E64" s="53">
        <f t="shared" si="1"/>
        <v>0.6575231403283562</v>
      </c>
      <c r="F64" s="54">
        <v>5125</v>
      </c>
    </row>
    <row r="65" spans="1:6" ht="14.25">
      <c r="A65" s="7" t="s">
        <v>13</v>
      </c>
      <c r="B65" s="51" t="s">
        <v>68</v>
      </c>
      <c r="C65" s="28">
        <v>200</v>
      </c>
      <c r="D65" s="52">
        <v>0</v>
      </c>
      <c r="E65" s="53"/>
      <c r="F65" s="54">
        <v>200</v>
      </c>
    </row>
    <row r="66" spans="1:6" ht="14.25">
      <c r="A66" s="12" t="s">
        <v>15</v>
      </c>
      <c r="B66" s="55" t="s">
        <v>69</v>
      </c>
      <c r="C66" s="28">
        <v>150</v>
      </c>
      <c r="D66" s="52">
        <v>90</v>
      </c>
      <c r="E66" s="53">
        <f t="shared" si="1"/>
        <v>0.6</v>
      </c>
      <c r="F66" s="54">
        <v>150</v>
      </c>
    </row>
    <row r="67" spans="1:6" ht="14.25">
      <c r="A67" s="68" t="s">
        <v>70</v>
      </c>
      <c r="B67" s="68"/>
      <c r="C67" s="45">
        <f>SUM(C59:C66)</f>
        <v>50895</v>
      </c>
      <c r="D67" s="56">
        <f>SUM(D59:D66)</f>
        <v>42483</v>
      </c>
      <c r="E67" s="57">
        <f>D67/C67</f>
        <v>0.8347185381668141</v>
      </c>
      <c r="F67" s="56">
        <f>SUM(F59:F66)</f>
        <v>43805</v>
      </c>
    </row>
    <row r="70" ht="15" customHeight="1"/>
    <row r="71" ht="16.5" customHeight="1"/>
    <row r="72" ht="15" customHeight="1"/>
    <row r="73" ht="16.5" customHeight="1"/>
  </sheetData>
  <sheetProtection/>
  <mergeCells count="14">
    <mergeCell ref="A12:B12"/>
    <mergeCell ref="A24:B24"/>
    <mergeCell ref="A67:B67"/>
    <mergeCell ref="A48:B48"/>
    <mergeCell ref="A50:B50"/>
    <mergeCell ref="A52:B52"/>
    <mergeCell ref="A54:B54"/>
    <mergeCell ref="A25:B25"/>
    <mergeCell ref="A40:B40"/>
    <mergeCell ref="A45:B45"/>
    <mergeCell ref="D5:D6"/>
    <mergeCell ref="D27:D28"/>
    <mergeCell ref="E5:E6"/>
    <mergeCell ref="E27:E28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az 1/2015. (II.11.)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2015-02-27T12:57:50Z</cp:lastPrinted>
  <dcterms:created xsi:type="dcterms:W3CDTF">2014-01-24T11:02:38Z</dcterms:created>
  <dcterms:modified xsi:type="dcterms:W3CDTF">2015-02-27T12:58:08Z</dcterms:modified>
  <cp:category/>
  <cp:version/>
  <cp:contentType/>
  <cp:contentStatus/>
</cp:coreProperties>
</file>