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ndeletek\Költségvetés 2019\"/>
    </mc:Choice>
  </mc:AlternateContent>
  <xr:revisionPtr revIDLastSave="0" documentId="13_ncr:1_{11D0DB31-EFBF-4986-8AD0-A5D23C33172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6.mellékle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5" i="5" l="1"/>
  <c r="O25" i="5"/>
  <c r="P27" i="5"/>
  <c r="Q22" i="5"/>
  <c r="Q23" i="5"/>
  <c r="P23" i="5"/>
  <c r="Q21" i="5"/>
  <c r="P21" i="5"/>
  <c r="Q12" i="5"/>
  <c r="P12" i="5"/>
  <c r="Q20" i="5"/>
  <c r="P20" i="5"/>
  <c r="E25" i="5" l="1"/>
  <c r="F25" i="5"/>
  <c r="G25" i="5"/>
  <c r="H25" i="5"/>
  <c r="I25" i="5"/>
  <c r="J25" i="5"/>
  <c r="K25" i="5"/>
  <c r="L25" i="5"/>
  <c r="M25" i="5"/>
  <c r="D25" i="5"/>
  <c r="Q15" i="5" l="1"/>
  <c r="P15" i="5"/>
  <c r="F29" i="5" l="1"/>
  <c r="G29" i="5"/>
  <c r="H29" i="5"/>
  <c r="H30" i="5" s="1"/>
  <c r="I29" i="5"/>
  <c r="N29" i="5"/>
  <c r="N30" i="5" s="1"/>
  <c r="O29" i="5"/>
  <c r="D29" i="5"/>
  <c r="F30" i="5"/>
  <c r="K29" i="5"/>
  <c r="K30" i="5" s="1"/>
  <c r="P28" i="5"/>
  <c r="Q24" i="5" l="1"/>
  <c r="P24" i="5"/>
  <c r="J29" i="5"/>
  <c r="J30" i="5" s="1"/>
  <c r="Q13" i="5" l="1"/>
  <c r="P13" i="5"/>
  <c r="P26" i="5" l="1"/>
  <c r="M29" i="5"/>
  <c r="M30" i="5" s="1"/>
  <c r="L29" i="5"/>
  <c r="L30" i="5" s="1"/>
  <c r="E29" i="5"/>
  <c r="E30" i="5" s="1"/>
  <c r="Q19" i="5"/>
  <c r="P19" i="5"/>
  <c r="Q18" i="5"/>
  <c r="P18" i="5"/>
  <c r="Q17" i="5"/>
  <c r="P17" i="5"/>
  <c r="Q16" i="5"/>
  <c r="P16" i="5"/>
  <c r="Q14" i="5"/>
  <c r="P14" i="5"/>
  <c r="Q11" i="5"/>
  <c r="P11" i="5"/>
  <c r="Q10" i="5"/>
  <c r="P10" i="5"/>
  <c r="Q9" i="5"/>
  <c r="P9" i="5"/>
  <c r="Q8" i="5"/>
  <c r="P8" i="5"/>
  <c r="Q25" i="5" l="1"/>
  <c r="Q29" i="5" s="1"/>
  <c r="Q30" i="5" s="1"/>
  <c r="P25" i="5"/>
  <c r="P29" i="5" s="1"/>
  <c r="P30" i="5" s="1"/>
  <c r="G30" i="5"/>
  <c r="O30" i="5"/>
  <c r="I30" i="5"/>
  <c r="D30" i="5" l="1"/>
</calcChain>
</file>

<file path=xl/sharedStrings.xml><?xml version="1.0" encoding="utf-8"?>
<sst xmlns="http://schemas.openxmlformats.org/spreadsheetml/2006/main" count="53" uniqueCount="41">
  <si>
    <t>Megnevezés</t>
  </si>
  <si>
    <t>Községi Önkormányzat</t>
  </si>
  <si>
    <t>Közhatalmi bevételek</t>
  </si>
  <si>
    <t>Működési bevételek</t>
  </si>
  <si>
    <t>Felhalmozási célú támogatások államháztartáson belülről</t>
  </si>
  <si>
    <t>Eredeti</t>
  </si>
  <si>
    <t>Mód.</t>
  </si>
  <si>
    <t>Köztemető fenntartás</t>
  </si>
  <si>
    <t>Önkormányzatok működési támogatása államháztartáson belülről</t>
  </si>
  <si>
    <t>Bevételek összesen</t>
  </si>
  <si>
    <t xml:space="preserve">Eredeti </t>
  </si>
  <si>
    <t>Szociális étkeztetés</t>
  </si>
  <si>
    <t>Házi segítség nyújtás</t>
  </si>
  <si>
    <t>Költségvetési bevételek</t>
  </si>
  <si>
    <t>MINDÖSSZESEN</t>
  </si>
  <si>
    <t>Bevételek feladatonként</t>
  </si>
  <si>
    <t>Felhalmozási célú bevételek</t>
  </si>
  <si>
    <t>Működési célú átvett pénzeszközök</t>
  </si>
  <si>
    <t>Gyermek étkeztetés köznevelési intézményben</t>
  </si>
  <si>
    <t>Háziorvosi alapellátás</t>
  </si>
  <si>
    <t>Önkormányzatok és önkormányzati  hivataloki jogalkotó és igazgatási tevékenysége</t>
  </si>
  <si>
    <t>Önkormányzati vagyonnal való gazdálkodái kapcsolatos feladatok funkcióra nem sorolható bevételei államháztartáson kívülről ( adó bevételek, egyéb)</t>
  </si>
  <si>
    <t>Közművelődéshagyományos kulturális  értékek gondozása</t>
  </si>
  <si>
    <t>Turizmus igazgatása és támogatása</t>
  </si>
  <si>
    <t>Kormányzati funkció</t>
  </si>
  <si>
    <t>Önkormányzatok elszámolása ( Működési célú támogatás államháztartáson belül)</t>
  </si>
  <si>
    <t>Községgazdálkodás</t>
  </si>
  <si>
    <t>Demjén</t>
  </si>
  <si>
    <t>Fejlesztési célú hitel felvétel</t>
  </si>
  <si>
    <t>Óvodai ellátás - szakmai</t>
  </si>
  <si>
    <t>Támogatási célú finanszírozási műveletek</t>
  </si>
  <si>
    <t>Hosszabb időtartamú közfoglalkoztatás</t>
  </si>
  <si>
    <t>Kerékpárút építés</t>
  </si>
  <si>
    <t>Szennyvíz gyűjtése, tisztítása</t>
  </si>
  <si>
    <t>Önkormányzati funkcióra  nem sorolható bevételek</t>
  </si>
  <si>
    <t>Vállalkozási tevékenység bevételei</t>
  </si>
  <si>
    <t>Előző évi megellőgetés visszavételezése</t>
  </si>
  <si>
    <t xml:space="preserve">                    </t>
  </si>
  <si>
    <t>adatok Ft-ban</t>
  </si>
  <si>
    <t>2019. éves költségvetés előirányzatai</t>
  </si>
  <si>
    <t xml:space="preserve">6. melléklet az 1/2019.(II.18.) önkormányzati rendelethez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</si>
</sst>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3" fontId="3" fillId="0" borderId="1" xfId="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3" fontId="4" fillId="0" borderId="1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3" fontId="3" fillId="0" borderId="1" xfId="1" applyNumberFormat="1" applyFont="1" applyFill="1" applyBorder="1" applyAlignment="1"/>
    <xf numFmtId="0" fontId="4" fillId="4" borderId="1" xfId="0" applyFont="1" applyFill="1" applyBorder="1" applyAlignment="1">
      <alignment wrapText="1"/>
    </xf>
    <xf numFmtId="3" fontId="4" fillId="4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3" fontId="3" fillId="0" borderId="1" xfId="1" applyNumberFormat="1" applyFont="1" applyBorder="1" applyAlignment="1">
      <alignment horizontal="right" vertical="center"/>
    </xf>
    <xf numFmtId="0" fontId="0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0" xfId="0" applyFont="1"/>
    <xf numFmtId="3" fontId="3" fillId="2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right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0"/>
  <sheetViews>
    <sheetView tabSelected="1" view="pageBreakPreview" zoomScaleSheetLayoutView="100" workbookViewId="0">
      <selection activeCell="G10" sqref="G10"/>
    </sheetView>
  </sheetViews>
  <sheetFormatPr defaultRowHeight="15" x14ac:dyDescent="0.25"/>
  <cols>
    <col min="2" max="2" width="25.28515625" customWidth="1"/>
    <col min="3" max="3" width="14.42578125" customWidth="1"/>
    <col min="4" max="4" width="9.5703125" customWidth="1"/>
    <col min="5" max="5" width="11.28515625" customWidth="1"/>
    <col min="6" max="6" width="9" customWidth="1"/>
    <col min="7" max="7" width="11" customWidth="1"/>
    <col min="8" max="8" width="8.85546875" customWidth="1"/>
    <col min="9" max="9" width="10.28515625" customWidth="1"/>
    <col min="10" max="10" width="9" customWidth="1"/>
    <col min="11" max="11" width="10.28515625" customWidth="1"/>
    <col min="12" max="12" width="9.7109375" customWidth="1"/>
    <col min="13" max="13" width="7.7109375" customWidth="1"/>
    <col min="14" max="14" width="7.5703125" customWidth="1"/>
    <col min="15" max="15" width="8.85546875" customWidth="1"/>
    <col min="16" max="16" width="11.42578125" customWidth="1"/>
    <col min="17" max="17" width="10" customWidth="1"/>
  </cols>
  <sheetData>
    <row r="1" spans="2:17" ht="23.25" customHeight="1" x14ac:dyDescent="0.25">
      <c r="B1" s="24" t="s">
        <v>40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2:17" x14ac:dyDescent="0.25">
      <c r="B2" s="22" t="s">
        <v>1</v>
      </c>
      <c r="C2" s="18"/>
      <c r="P2" s="30"/>
      <c r="Q2" s="30"/>
    </row>
    <row r="3" spans="2:17" x14ac:dyDescent="0.25">
      <c r="B3" s="22" t="s">
        <v>27</v>
      </c>
      <c r="C3" s="18"/>
      <c r="P3" s="30" t="s">
        <v>38</v>
      </c>
      <c r="Q3" s="30"/>
    </row>
    <row r="4" spans="2:17" ht="18.75" x14ac:dyDescent="0.3">
      <c r="B4" s="29" t="s">
        <v>15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2:17" ht="15.75" x14ac:dyDescent="0.25">
      <c r="B5" s="28" t="s">
        <v>39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2:17" ht="45" customHeight="1" x14ac:dyDescent="0.25">
      <c r="B6" s="31" t="s">
        <v>0</v>
      </c>
      <c r="C6" s="32" t="s">
        <v>24</v>
      </c>
      <c r="D6" s="25" t="s">
        <v>8</v>
      </c>
      <c r="E6" s="26"/>
      <c r="F6" s="27" t="s">
        <v>4</v>
      </c>
      <c r="G6" s="27"/>
      <c r="H6" s="27" t="s">
        <v>2</v>
      </c>
      <c r="I6" s="27"/>
      <c r="J6" s="27" t="s">
        <v>3</v>
      </c>
      <c r="K6" s="27"/>
      <c r="L6" s="25" t="s">
        <v>17</v>
      </c>
      <c r="M6" s="26"/>
      <c r="N6" s="25" t="s">
        <v>16</v>
      </c>
      <c r="O6" s="26"/>
      <c r="P6" s="27" t="s">
        <v>9</v>
      </c>
      <c r="Q6" s="27"/>
    </row>
    <row r="7" spans="2:17" ht="21.75" customHeight="1" x14ac:dyDescent="0.25">
      <c r="B7" s="31"/>
      <c r="C7" s="33"/>
      <c r="D7" s="2" t="s">
        <v>5</v>
      </c>
      <c r="E7" s="2" t="s">
        <v>6</v>
      </c>
      <c r="F7" s="2" t="s">
        <v>5</v>
      </c>
      <c r="G7" s="2" t="s">
        <v>6</v>
      </c>
      <c r="H7" s="2" t="s">
        <v>5</v>
      </c>
      <c r="I7" s="2" t="s">
        <v>6</v>
      </c>
      <c r="J7" s="2" t="s">
        <v>5</v>
      </c>
      <c r="K7" s="2" t="s">
        <v>6</v>
      </c>
      <c r="L7" s="3" t="s">
        <v>10</v>
      </c>
      <c r="M7" s="3" t="s">
        <v>6</v>
      </c>
      <c r="N7" s="3" t="s">
        <v>5</v>
      </c>
      <c r="O7" s="3" t="s">
        <v>6</v>
      </c>
      <c r="P7" s="2" t="s">
        <v>5</v>
      </c>
      <c r="Q7" s="2" t="s">
        <v>6</v>
      </c>
    </row>
    <row r="8" spans="2:17" ht="45" x14ac:dyDescent="0.25">
      <c r="B8" s="4" t="s">
        <v>20</v>
      </c>
      <c r="C8" s="19">
        <v>11130</v>
      </c>
      <c r="D8" s="13"/>
      <c r="E8" s="14"/>
      <c r="F8" s="14"/>
      <c r="G8" s="23">
        <v>19996199</v>
      </c>
      <c r="H8" s="14"/>
      <c r="I8" s="14"/>
      <c r="J8" s="15">
        <v>4229051</v>
      </c>
      <c r="K8" s="23">
        <v>1592614</v>
      </c>
      <c r="L8" s="15">
        <v>1705770</v>
      </c>
      <c r="M8" s="16">
        <v>1705770</v>
      </c>
      <c r="N8" s="16"/>
      <c r="O8" s="16"/>
      <c r="P8" s="13">
        <f t="shared" ref="P8:P21" si="0">SUM(D8+F8+H8+J8+L8+N8)</f>
        <v>5934821</v>
      </c>
      <c r="Q8" s="13">
        <f t="shared" ref="Q8:Q21" si="1">SUM(E8+G8+I8+K8+M8+O8)</f>
        <v>23294583</v>
      </c>
    </row>
    <row r="9" spans="2:17" ht="49.5" customHeight="1" x14ac:dyDescent="0.25">
      <c r="B9" s="5" t="s">
        <v>21</v>
      </c>
      <c r="C9" s="20">
        <v>9000020</v>
      </c>
      <c r="D9" s="17"/>
      <c r="E9" s="17"/>
      <c r="F9" s="17"/>
      <c r="G9" s="17"/>
      <c r="H9" s="17">
        <v>78647367</v>
      </c>
      <c r="I9" s="17">
        <v>169381507</v>
      </c>
      <c r="J9" s="17">
        <v>375000</v>
      </c>
      <c r="K9" s="17">
        <v>375000</v>
      </c>
      <c r="L9" s="17"/>
      <c r="M9" s="17"/>
      <c r="N9" s="17"/>
      <c r="O9" s="17"/>
      <c r="P9" s="13">
        <f t="shared" si="0"/>
        <v>79022367</v>
      </c>
      <c r="Q9" s="13">
        <f t="shared" si="1"/>
        <v>169756507</v>
      </c>
    </row>
    <row r="10" spans="2:17" ht="38.25" customHeight="1" x14ac:dyDescent="0.25">
      <c r="B10" s="6" t="s">
        <v>25</v>
      </c>
      <c r="C10" s="21">
        <v>18010</v>
      </c>
      <c r="D10" s="1">
        <v>8727024</v>
      </c>
      <c r="E10" s="1">
        <v>14921017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3">
        <f t="shared" si="0"/>
        <v>8727024</v>
      </c>
      <c r="Q10" s="13">
        <f t="shared" si="1"/>
        <v>14921017</v>
      </c>
    </row>
    <row r="11" spans="2:17" ht="22.5" customHeight="1" x14ac:dyDescent="0.25">
      <c r="B11" s="6" t="s">
        <v>7</v>
      </c>
      <c r="C11" s="21">
        <v>13320</v>
      </c>
      <c r="D11" s="1"/>
      <c r="E11" s="1"/>
      <c r="F11" s="1"/>
      <c r="G11" s="1"/>
      <c r="H11" s="1"/>
      <c r="I11" s="1"/>
      <c r="J11" s="1">
        <v>70000</v>
      </c>
      <c r="K11" s="1">
        <v>70000</v>
      </c>
      <c r="L11" s="1"/>
      <c r="M11" s="1"/>
      <c r="N11" s="1"/>
      <c r="O11" s="1"/>
      <c r="P11" s="13">
        <f t="shared" si="0"/>
        <v>70000</v>
      </c>
      <c r="Q11" s="13">
        <f t="shared" si="1"/>
        <v>70000</v>
      </c>
    </row>
    <row r="12" spans="2:17" ht="22.5" customHeight="1" x14ac:dyDescent="0.25">
      <c r="B12" s="6" t="s">
        <v>32</v>
      </c>
      <c r="C12" s="21">
        <v>45120</v>
      </c>
      <c r="D12" s="1"/>
      <c r="E12" s="1"/>
      <c r="F12" s="1"/>
      <c r="G12" s="1">
        <v>18679997</v>
      </c>
      <c r="H12" s="1"/>
      <c r="I12" s="1"/>
      <c r="J12" s="1"/>
      <c r="K12" s="1"/>
      <c r="L12" s="1"/>
      <c r="M12" s="1"/>
      <c r="N12" s="1"/>
      <c r="O12" s="1"/>
      <c r="P12" s="13">
        <f t="shared" si="0"/>
        <v>0</v>
      </c>
      <c r="Q12" s="13">
        <f t="shared" si="1"/>
        <v>18679997</v>
      </c>
    </row>
    <row r="13" spans="2:17" ht="22.5" customHeight="1" x14ac:dyDescent="0.25">
      <c r="B13" s="6" t="s">
        <v>26</v>
      </c>
      <c r="C13" s="21">
        <v>66020</v>
      </c>
      <c r="D13" s="1"/>
      <c r="E13" s="1"/>
      <c r="F13" s="1"/>
      <c r="G13" s="1"/>
      <c r="H13" s="1"/>
      <c r="I13" s="1"/>
      <c r="J13" s="1">
        <v>2784550</v>
      </c>
      <c r="K13" s="1">
        <v>4906515</v>
      </c>
      <c r="L13" s="1"/>
      <c r="M13" s="1"/>
      <c r="N13" s="1"/>
      <c r="O13" s="1"/>
      <c r="P13" s="13">
        <f t="shared" si="0"/>
        <v>2784550</v>
      </c>
      <c r="Q13" s="13">
        <f t="shared" si="1"/>
        <v>4906515</v>
      </c>
    </row>
    <row r="14" spans="2:17" ht="24" customHeight="1" x14ac:dyDescent="0.25">
      <c r="B14" s="7" t="s">
        <v>18</v>
      </c>
      <c r="C14" s="21">
        <v>96015</v>
      </c>
      <c r="D14" s="1"/>
      <c r="E14" s="1"/>
      <c r="F14" s="1"/>
      <c r="G14" s="1"/>
      <c r="H14" s="1"/>
      <c r="I14" s="1"/>
      <c r="J14" s="1">
        <v>99632</v>
      </c>
      <c r="K14" s="1">
        <v>99632</v>
      </c>
      <c r="L14" s="1"/>
      <c r="M14" s="1"/>
      <c r="N14" s="1"/>
      <c r="O14" s="1"/>
      <c r="P14" s="13">
        <f t="shared" si="0"/>
        <v>99632</v>
      </c>
      <c r="Q14" s="13">
        <f t="shared" si="1"/>
        <v>99632</v>
      </c>
    </row>
    <row r="15" spans="2:17" ht="24" customHeight="1" x14ac:dyDescent="0.25">
      <c r="B15" s="7" t="s">
        <v>29</v>
      </c>
      <c r="C15" s="21"/>
      <c r="D15" s="1"/>
      <c r="E15" s="1"/>
      <c r="F15" s="1"/>
      <c r="G15" s="1"/>
      <c r="H15" s="1"/>
      <c r="I15" s="1"/>
      <c r="J15" s="1">
        <v>0</v>
      </c>
      <c r="K15" s="1">
        <v>0</v>
      </c>
      <c r="L15" s="1"/>
      <c r="M15" s="1"/>
      <c r="N15" s="1"/>
      <c r="O15" s="1"/>
      <c r="P15" s="13">
        <f t="shared" si="0"/>
        <v>0</v>
      </c>
      <c r="Q15" s="13">
        <f t="shared" si="1"/>
        <v>0</v>
      </c>
    </row>
    <row r="16" spans="2:17" ht="24" customHeight="1" x14ac:dyDescent="0.25">
      <c r="B16" s="6" t="s">
        <v>11</v>
      </c>
      <c r="C16" s="21">
        <v>107051</v>
      </c>
      <c r="D16" s="1"/>
      <c r="E16" s="1"/>
      <c r="F16" s="1"/>
      <c r="G16" s="1"/>
      <c r="H16" s="1"/>
      <c r="I16" s="1"/>
      <c r="J16" s="1">
        <v>1135276</v>
      </c>
      <c r="K16" s="1">
        <v>1720405</v>
      </c>
      <c r="L16" s="1"/>
      <c r="M16" s="1"/>
      <c r="N16" s="1"/>
      <c r="O16" s="1"/>
      <c r="P16" s="13">
        <f t="shared" si="0"/>
        <v>1135276</v>
      </c>
      <c r="Q16" s="13">
        <f t="shared" si="1"/>
        <v>1720405</v>
      </c>
    </row>
    <row r="17" spans="2:17" ht="24" customHeight="1" x14ac:dyDescent="0.25">
      <c r="B17" s="6" t="s">
        <v>12</v>
      </c>
      <c r="C17" s="21">
        <v>107052</v>
      </c>
      <c r="D17" s="1"/>
      <c r="E17" s="1"/>
      <c r="F17" s="1"/>
      <c r="G17" s="1"/>
      <c r="H17" s="1"/>
      <c r="I17" s="1"/>
      <c r="J17" s="1">
        <v>41400</v>
      </c>
      <c r="K17" s="1">
        <v>41400</v>
      </c>
      <c r="L17" s="1"/>
      <c r="M17" s="1"/>
      <c r="N17" s="1"/>
      <c r="O17" s="1"/>
      <c r="P17" s="13">
        <f t="shared" si="0"/>
        <v>41400</v>
      </c>
      <c r="Q17" s="13">
        <f t="shared" si="1"/>
        <v>41400</v>
      </c>
    </row>
    <row r="18" spans="2:17" ht="25.5" customHeight="1" x14ac:dyDescent="0.25">
      <c r="B18" s="6" t="s">
        <v>19</v>
      </c>
      <c r="C18" s="21">
        <v>7211</v>
      </c>
      <c r="D18" s="1">
        <v>12640800</v>
      </c>
      <c r="E18" s="1">
        <v>14506900</v>
      </c>
      <c r="F18" s="1"/>
      <c r="G18" s="1">
        <v>1286048</v>
      </c>
      <c r="H18" s="1"/>
      <c r="I18" s="1"/>
      <c r="J18" s="1"/>
      <c r="K18" s="1">
        <v>7766</v>
      </c>
      <c r="L18" s="1"/>
      <c r="M18" s="1"/>
      <c r="N18" s="1"/>
      <c r="O18" s="1"/>
      <c r="P18" s="13">
        <f t="shared" si="0"/>
        <v>12640800</v>
      </c>
      <c r="Q18" s="13">
        <f t="shared" si="1"/>
        <v>15800714</v>
      </c>
    </row>
    <row r="19" spans="2:17" ht="30" customHeight="1" x14ac:dyDescent="0.25">
      <c r="B19" s="6" t="s">
        <v>22</v>
      </c>
      <c r="C19" s="21">
        <v>82044</v>
      </c>
      <c r="D19" s="1"/>
      <c r="E19" s="1"/>
      <c r="F19" s="1"/>
      <c r="G19" s="1"/>
      <c r="H19" s="1"/>
      <c r="I19" s="1"/>
      <c r="J19" s="1">
        <v>31750</v>
      </c>
      <c r="K19" s="1">
        <v>31750</v>
      </c>
      <c r="L19" s="1">
        <v>150000</v>
      </c>
      <c r="M19" s="1">
        <v>300000</v>
      </c>
      <c r="N19" s="1"/>
      <c r="O19" s="1"/>
      <c r="P19" s="13">
        <f t="shared" si="0"/>
        <v>181750</v>
      </c>
      <c r="Q19" s="13">
        <f t="shared" si="1"/>
        <v>331750</v>
      </c>
    </row>
    <row r="20" spans="2:17" ht="30" customHeight="1" x14ac:dyDescent="0.25">
      <c r="B20" s="6" t="s">
        <v>31</v>
      </c>
      <c r="C20" s="21">
        <v>41233</v>
      </c>
      <c r="D20" s="1"/>
      <c r="E20" s="1">
        <v>940308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3">
        <f t="shared" si="0"/>
        <v>0</v>
      </c>
      <c r="Q20" s="13">
        <f t="shared" si="1"/>
        <v>940308</v>
      </c>
    </row>
    <row r="21" spans="2:17" ht="30" customHeight="1" x14ac:dyDescent="0.25">
      <c r="B21" s="6" t="s">
        <v>33</v>
      </c>
      <c r="C21" s="21">
        <v>52020</v>
      </c>
      <c r="D21" s="1"/>
      <c r="E21" s="1"/>
      <c r="F21" s="1"/>
      <c r="G21" s="1"/>
      <c r="H21" s="1"/>
      <c r="I21" s="1"/>
      <c r="J21" s="1">
        <v>381000</v>
      </c>
      <c r="K21" s="1">
        <v>647700</v>
      </c>
      <c r="L21" s="1"/>
      <c r="M21" s="1"/>
      <c r="N21" s="1"/>
      <c r="O21" s="1">
        <v>10000</v>
      </c>
      <c r="P21" s="13">
        <f t="shared" si="0"/>
        <v>381000</v>
      </c>
      <c r="Q21" s="13">
        <f t="shared" si="1"/>
        <v>657700</v>
      </c>
    </row>
    <row r="22" spans="2:17" ht="30" customHeight="1" x14ac:dyDescent="0.25">
      <c r="B22" s="6" t="s">
        <v>34</v>
      </c>
      <c r="C22" s="21">
        <v>900020</v>
      </c>
      <c r="D22" s="1"/>
      <c r="E22" s="1"/>
      <c r="F22" s="1"/>
      <c r="G22" s="1"/>
      <c r="H22" s="1"/>
      <c r="I22" s="1"/>
      <c r="J22" s="1" t="s">
        <v>37</v>
      </c>
      <c r="K22" s="1">
        <v>568597</v>
      </c>
      <c r="L22" s="1"/>
      <c r="M22" s="1"/>
      <c r="N22" s="1"/>
      <c r="O22" s="1"/>
      <c r="P22" s="13"/>
      <c r="Q22" s="13">
        <f>SUM(E22+G22+I22+K22+M22+O22)</f>
        <v>568597</v>
      </c>
    </row>
    <row r="23" spans="2:17" ht="30" customHeight="1" x14ac:dyDescent="0.25">
      <c r="B23" s="6" t="s">
        <v>35</v>
      </c>
      <c r="C23" s="21">
        <v>900090</v>
      </c>
      <c r="D23" s="1"/>
      <c r="E23" s="1"/>
      <c r="F23" s="1"/>
      <c r="G23" s="1"/>
      <c r="H23" s="1"/>
      <c r="I23" s="1"/>
      <c r="J23" s="1"/>
      <c r="K23" s="1">
        <v>5310</v>
      </c>
      <c r="L23" s="1"/>
      <c r="M23" s="1"/>
      <c r="N23" s="1"/>
      <c r="O23" s="1"/>
      <c r="P23" s="13">
        <f>SUM(D23+F23+H23+J23+L23+N23)</f>
        <v>0</v>
      </c>
      <c r="Q23" s="13">
        <f>SUM(E23+G23+I23+K23+M23+O23)</f>
        <v>5310</v>
      </c>
    </row>
    <row r="24" spans="2:17" ht="30" customHeight="1" x14ac:dyDescent="0.25">
      <c r="B24" s="6" t="s">
        <v>23</v>
      </c>
      <c r="C24" s="21">
        <v>47310</v>
      </c>
      <c r="D24" s="1"/>
      <c r="E24" s="1"/>
      <c r="F24" s="1"/>
      <c r="G24" s="1"/>
      <c r="H24" s="1"/>
      <c r="I24" s="1"/>
      <c r="J24" s="1">
        <v>381000</v>
      </c>
      <c r="K24" s="1">
        <v>381000</v>
      </c>
      <c r="L24" s="1"/>
      <c r="M24" s="1"/>
      <c r="N24" s="1"/>
      <c r="O24" s="1"/>
      <c r="P24" s="13">
        <f>SUM(D24+F24+H24+J24+L24+N24)</f>
        <v>381000</v>
      </c>
      <c r="Q24" s="13">
        <f>SUM(E24+G24+I24+K24+M24+O24)</f>
        <v>381000</v>
      </c>
    </row>
    <row r="25" spans="2:17" ht="19.5" customHeight="1" x14ac:dyDescent="0.25">
      <c r="B25" s="9" t="s">
        <v>13</v>
      </c>
      <c r="C25" s="9"/>
      <c r="D25" s="8">
        <f t="shared" ref="D25:Q25" si="2">SUM(D8:D24)</f>
        <v>21367824</v>
      </c>
      <c r="E25" s="8">
        <f t="shared" si="2"/>
        <v>30368225</v>
      </c>
      <c r="F25" s="8">
        <f t="shared" si="2"/>
        <v>0</v>
      </c>
      <c r="G25" s="8">
        <f t="shared" si="2"/>
        <v>39962244</v>
      </c>
      <c r="H25" s="8">
        <f t="shared" si="2"/>
        <v>78647367</v>
      </c>
      <c r="I25" s="8">
        <f t="shared" si="2"/>
        <v>169381507</v>
      </c>
      <c r="J25" s="8">
        <f t="shared" si="2"/>
        <v>9528659</v>
      </c>
      <c r="K25" s="8">
        <f t="shared" si="2"/>
        <v>10447689</v>
      </c>
      <c r="L25" s="8">
        <f t="shared" si="2"/>
        <v>1855770</v>
      </c>
      <c r="M25" s="8">
        <f t="shared" si="2"/>
        <v>2005770</v>
      </c>
      <c r="N25" s="8">
        <f t="shared" si="2"/>
        <v>0</v>
      </c>
      <c r="O25" s="8">
        <f t="shared" si="2"/>
        <v>10000</v>
      </c>
      <c r="P25" s="8">
        <f t="shared" si="2"/>
        <v>111399620</v>
      </c>
      <c r="Q25" s="8">
        <f t="shared" si="2"/>
        <v>252175435</v>
      </c>
    </row>
    <row r="26" spans="2:17" ht="22.5" x14ac:dyDescent="0.25">
      <c r="B26" s="9" t="s">
        <v>30</v>
      </c>
      <c r="C26" s="9"/>
      <c r="D26" s="8">
        <v>61600776</v>
      </c>
      <c r="E26" s="8">
        <v>63039170</v>
      </c>
      <c r="F26" s="8"/>
      <c r="G26" s="8"/>
      <c r="H26" s="8"/>
      <c r="I26" s="8"/>
      <c r="J26" s="1"/>
      <c r="K26" s="8"/>
      <c r="L26" s="8"/>
      <c r="M26" s="8"/>
      <c r="N26" s="8"/>
      <c r="O26" s="8"/>
      <c r="P26" s="8">
        <f>SUM(D26)</f>
        <v>61600776</v>
      </c>
      <c r="Q26" s="10">
        <v>63039170</v>
      </c>
    </row>
    <row r="27" spans="2:17" ht="22.5" x14ac:dyDescent="0.25">
      <c r="B27" s="9" t="s">
        <v>36</v>
      </c>
      <c r="C27" s="9"/>
      <c r="D27" s="8"/>
      <c r="E27" s="8">
        <v>978952</v>
      </c>
      <c r="F27" s="8"/>
      <c r="G27" s="8"/>
      <c r="H27" s="8"/>
      <c r="I27" s="8"/>
      <c r="J27" s="1"/>
      <c r="K27" s="8"/>
      <c r="L27" s="8"/>
      <c r="M27" s="8"/>
      <c r="N27" s="8"/>
      <c r="O27" s="8"/>
      <c r="P27" s="8">
        <f>SUM(D27)</f>
        <v>0</v>
      </c>
      <c r="Q27" s="10">
        <v>978952</v>
      </c>
    </row>
    <row r="28" spans="2:17" x14ac:dyDescent="0.25">
      <c r="B28" s="9" t="s">
        <v>28</v>
      </c>
      <c r="C28" s="9"/>
      <c r="D28" s="8"/>
      <c r="E28" s="8"/>
      <c r="F28" s="8"/>
      <c r="G28" s="8"/>
      <c r="H28" s="8"/>
      <c r="I28" s="8"/>
      <c r="J28" s="1"/>
      <c r="K28" s="8"/>
      <c r="L28" s="8"/>
      <c r="M28" s="8"/>
      <c r="N28" s="8"/>
      <c r="O28" s="8"/>
      <c r="P28" s="8">
        <f>SUM(D28)</f>
        <v>0</v>
      </c>
      <c r="Q28" s="10"/>
    </row>
    <row r="29" spans="2:17" x14ac:dyDescent="0.25">
      <c r="B29" s="6" t="s">
        <v>9</v>
      </c>
      <c r="C29" s="6"/>
      <c r="D29" s="8">
        <f>SUM(D25:D28)</f>
        <v>82968600</v>
      </c>
      <c r="E29" s="8">
        <f t="shared" ref="E29:Q29" si="3">SUM(E25:E28)</f>
        <v>94386347</v>
      </c>
      <c r="F29" s="8">
        <f t="shared" si="3"/>
        <v>0</v>
      </c>
      <c r="G29" s="8">
        <f t="shared" si="3"/>
        <v>39962244</v>
      </c>
      <c r="H29" s="8">
        <f t="shared" si="3"/>
        <v>78647367</v>
      </c>
      <c r="I29" s="8">
        <f t="shared" si="3"/>
        <v>169381507</v>
      </c>
      <c r="J29" s="8">
        <f t="shared" si="3"/>
        <v>9528659</v>
      </c>
      <c r="K29" s="8">
        <f t="shared" si="3"/>
        <v>10447689</v>
      </c>
      <c r="L29" s="8">
        <f t="shared" si="3"/>
        <v>1855770</v>
      </c>
      <c r="M29" s="8">
        <f t="shared" si="3"/>
        <v>2005770</v>
      </c>
      <c r="N29" s="8">
        <f t="shared" si="3"/>
        <v>0</v>
      </c>
      <c r="O29" s="8">
        <f t="shared" si="3"/>
        <v>10000</v>
      </c>
      <c r="P29" s="8">
        <f t="shared" si="3"/>
        <v>173000396</v>
      </c>
      <c r="Q29" s="8">
        <f t="shared" si="3"/>
        <v>316193557</v>
      </c>
    </row>
    <row r="30" spans="2:17" x14ac:dyDescent="0.25">
      <c r="B30" s="11" t="s">
        <v>14</v>
      </c>
      <c r="C30" s="11"/>
      <c r="D30" s="12">
        <f t="shared" ref="D30:Q30" si="4">SUM(D29:D29)</f>
        <v>82968600</v>
      </c>
      <c r="E30" s="12">
        <f t="shared" si="4"/>
        <v>94386347</v>
      </c>
      <c r="F30" s="12">
        <f t="shared" si="4"/>
        <v>0</v>
      </c>
      <c r="G30" s="12">
        <f t="shared" si="4"/>
        <v>39962244</v>
      </c>
      <c r="H30" s="12">
        <f t="shared" si="4"/>
        <v>78647367</v>
      </c>
      <c r="I30" s="12">
        <f t="shared" si="4"/>
        <v>169381507</v>
      </c>
      <c r="J30" s="12">
        <f t="shared" si="4"/>
        <v>9528659</v>
      </c>
      <c r="K30" s="12">
        <f t="shared" si="4"/>
        <v>10447689</v>
      </c>
      <c r="L30" s="12">
        <f t="shared" si="4"/>
        <v>1855770</v>
      </c>
      <c r="M30" s="12">
        <f t="shared" si="4"/>
        <v>2005770</v>
      </c>
      <c r="N30" s="12">
        <f t="shared" si="4"/>
        <v>0</v>
      </c>
      <c r="O30" s="12">
        <f t="shared" si="4"/>
        <v>10000</v>
      </c>
      <c r="P30" s="12">
        <f t="shared" si="4"/>
        <v>173000396</v>
      </c>
      <c r="Q30" s="12">
        <f t="shared" si="4"/>
        <v>316193557</v>
      </c>
    </row>
  </sheetData>
  <mergeCells count="14">
    <mergeCell ref="B1:Q1"/>
    <mergeCell ref="N6:O6"/>
    <mergeCell ref="P6:Q6"/>
    <mergeCell ref="B5:Q5"/>
    <mergeCell ref="B4:Q4"/>
    <mergeCell ref="P2:Q2"/>
    <mergeCell ref="B6:B7"/>
    <mergeCell ref="D6:E6"/>
    <mergeCell ref="F6:G6"/>
    <mergeCell ref="H6:I6"/>
    <mergeCell ref="J6:K6"/>
    <mergeCell ref="L6:M6"/>
    <mergeCell ref="C6:C7"/>
    <mergeCell ref="P3:Q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2020-07-17T08:42:53Z</cp:lastPrinted>
  <dcterms:created xsi:type="dcterms:W3CDTF">2012-02-02T10:48:30Z</dcterms:created>
  <dcterms:modified xsi:type="dcterms:W3CDTF">2020-07-17T09:29:36Z</dcterms:modified>
</cp:coreProperties>
</file>